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L15" i="1" l="1"/>
  <c r="L30" i="1"/>
  <c r="L21" i="1"/>
  <c r="J53" i="1" l="1"/>
  <c r="J54" i="1"/>
  <c r="J51" i="1"/>
  <c r="J49" i="1"/>
  <c r="J41" i="1"/>
  <c r="J40" i="1"/>
  <c r="J12" i="1"/>
  <c r="J48" i="1"/>
  <c r="J47" i="1"/>
  <c r="J46" i="1"/>
  <c r="J45" i="1"/>
  <c r="J44" i="1"/>
  <c r="J43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1" i="1"/>
  <c r="J10" i="1"/>
  <c r="J9" i="1"/>
  <c r="J8" i="1"/>
  <c r="J7" i="1"/>
  <c r="K48" i="1"/>
  <c r="K45" i="1"/>
  <c r="K44" i="1"/>
  <c r="K38" i="1"/>
  <c r="K37" i="1"/>
  <c r="K34" i="1"/>
  <c r="K33" i="1"/>
  <c r="K30" i="1"/>
  <c r="K29" i="1"/>
  <c r="K26" i="1"/>
  <c r="K25" i="1"/>
  <c r="K22" i="1"/>
  <c r="K21" i="1"/>
  <c r="K18" i="1"/>
  <c r="K17" i="1"/>
  <c r="K14" i="1"/>
  <c r="K13" i="1"/>
  <c r="K9" i="1"/>
  <c r="K8" i="1"/>
  <c r="E49" i="1"/>
  <c r="E40" i="1"/>
  <c r="E12" i="1"/>
  <c r="E41" i="1" s="1"/>
  <c r="I53" i="1"/>
  <c r="I48" i="1"/>
  <c r="I47" i="1"/>
  <c r="K47" i="1" s="1"/>
  <c r="I46" i="1"/>
  <c r="K46" i="1" s="1"/>
  <c r="I45" i="1"/>
  <c r="I44" i="1"/>
  <c r="I43" i="1"/>
  <c r="K43" i="1" s="1"/>
  <c r="I39" i="1"/>
  <c r="K39" i="1" s="1"/>
  <c r="I38" i="1"/>
  <c r="I37" i="1"/>
  <c r="I36" i="1"/>
  <c r="K36" i="1" s="1"/>
  <c r="I35" i="1"/>
  <c r="K35" i="1" s="1"/>
  <c r="I34" i="1"/>
  <c r="I33" i="1"/>
  <c r="I32" i="1"/>
  <c r="K32" i="1" s="1"/>
  <c r="I31" i="1"/>
  <c r="K31" i="1" s="1"/>
  <c r="I30" i="1"/>
  <c r="I29" i="1"/>
  <c r="I28" i="1"/>
  <c r="K28" i="1" s="1"/>
  <c r="I27" i="1"/>
  <c r="K27" i="1" s="1"/>
  <c r="I26" i="1"/>
  <c r="I25" i="1"/>
  <c r="I24" i="1"/>
  <c r="K24" i="1" s="1"/>
  <c r="I23" i="1"/>
  <c r="K23" i="1" s="1"/>
  <c r="I22" i="1"/>
  <c r="I21" i="1"/>
  <c r="I20" i="1"/>
  <c r="K20" i="1" s="1"/>
  <c r="I19" i="1"/>
  <c r="K19" i="1" s="1"/>
  <c r="I18" i="1"/>
  <c r="I17" i="1"/>
  <c r="I16" i="1"/>
  <c r="K16" i="1" s="1"/>
  <c r="I15" i="1"/>
  <c r="K15" i="1" s="1"/>
  <c r="I14" i="1"/>
  <c r="I13" i="1"/>
  <c r="I11" i="1"/>
  <c r="K11" i="1" s="1"/>
  <c r="I10" i="1"/>
  <c r="K10" i="1" s="1"/>
  <c r="I9" i="1"/>
  <c r="I8" i="1"/>
  <c r="I7" i="1"/>
  <c r="K7" i="1" s="1"/>
  <c r="H49" i="1"/>
  <c r="H40" i="1"/>
  <c r="H12" i="1"/>
  <c r="H41" i="1" l="1"/>
  <c r="H51" i="1" s="1"/>
  <c r="H54" i="1" s="1"/>
  <c r="E51" i="1"/>
  <c r="E54" i="1" s="1"/>
  <c r="K49" i="1"/>
  <c r="G49" i="1"/>
  <c r="I49" i="1" s="1"/>
  <c r="F49" i="1"/>
  <c r="F40" i="1"/>
  <c r="K12" i="1"/>
  <c r="F12" i="1"/>
  <c r="K41" i="1" l="1"/>
  <c r="F41" i="1"/>
  <c r="G40" i="1"/>
  <c r="I40" i="1" s="1"/>
  <c r="K40" i="1"/>
  <c r="G12" i="1"/>
  <c r="I12" i="1" s="1"/>
  <c r="F51" i="1" l="1"/>
  <c r="F54" i="1" s="1"/>
  <c r="G41" i="1"/>
  <c r="G51" i="1" l="1"/>
  <c r="I41" i="1"/>
  <c r="K51" i="1" s="1"/>
  <c r="K54" i="1" s="1"/>
  <c r="G54" i="1" l="1"/>
  <c r="I54" i="1" s="1"/>
  <c r="I51" i="1"/>
</calcChain>
</file>

<file path=xl/sharedStrings.xml><?xml version="1.0" encoding="utf-8"?>
<sst xmlns="http://schemas.openxmlformats.org/spreadsheetml/2006/main" count="138" uniqueCount="135">
  <si>
    <t xml:space="preserve"> Dom za starije osobe Maksimir Zagreb, Hegedušićeva 20</t>
  </si>
  <si>
    <t>Pozicija, ekonomska klasifikacija</t>
  </si>
  <si>
    <t>O  p  i  s</t>
  </si>
  <si>
    <t>Ukupna
 sredstva I-XII. 2020.</t>
  </si>
  <si>
    <t xml:space="preserve">Decentralizirana sredstva </t>
  </si>
  <si>
    <t>Vlastita sredstva</t>
  </si>
  <si>
    <t>Decentralizirana sredstva</t>
  </si>
  <si>
    <t>24-3111</t>
  </si>
  <si>
    <t>236-3111</t>
  </si>
  <si>
    <t>Plaće za redovan rad</t>
  </si>
  <si>
    <t>25-3114</t>
  </si>
  <si>
    <t>238-3114</t>
  </si>
  <si>
    <t>Plaće za posebne uvijete rada</t>
  </si>
  <si>
    <t>26-3121</t>
  </si>
  <si>
    <t>239-3121</t>
  </si>
  <si>
    <t>Ostali rashodi za zaposlene</t>
  </si>
  <si>
    <t>27-3132</t>
  </si>
  <si>
    <t>240-3132</t>
  </si>
  <si>
    <t>Doprinosi za obvezno zdravstveno osiguranje</t>
  </si>
  <si>
    <t>28-3133</t>
  </si>
  <si>
    <t>241-3133</t>
  </si>
  <si>
    <t>Doprinosi za obv. osiguranje u slučaju nezaposlenosti</t>
  </si>
  <si>
    <t>I. RASHODI ZA ZAPOSLENE</t>
  </si>
  <si>
    <t>29-3211</t>
  </si>
  <si>
    <t>241-3211</t>
  </si>
  <si>
    <t>Službena putovanja</t>
  </si>
  <si>
    <t>30-3212</t>
  </si>
  <si>
    <t>243-3212</t>
  </si>
  <si>
    <t>Nakn.za prijevoz, za rad na terenu, odvoj. život</t>
  </si>
  <si>
    <t>31-3213</t>
  </si>
  <si>
    <t>244-3213</t>
  </si>
  <si>
    <t>Stručno usavršavanje zaposlenika</t>
  </si>
  <si>
    <t>32-3221</t>
  </si>
  <si>
    <t>246-3221</t>
  </si>
  <si>
    <t>Uredski materijal i ostali materijalni rashodi</t>
  </si>
  <si>
    <t>33-3222</t>
  </si>
  <si>
    <t>247-3222</t>
  </si>
  <si>
    <t>Materijal i sirovine</t>
  </si>
  <si>
    <t>34-3223</t>
  </si>
  <si>
    <t>248-3223</t>
  </si>
  <si>
    <t>Energija</t>
  </si>
  <si>
    <t>35-3224</t>
  </si>
  <si>
    <t>249-3224</t>
  </si>
  <si>
    <t>Materijal i dijelovi za tekuće i investicijsko održ.</t>
  </si>
  <si>
    <t>36-3225</t>
  </si>
  <si>
    <t>250-3225</t>
  </si>
  <si>
    <t>Sitni inventar i auto gume</t>
  </si>
  <si>
    <t>37-3227</t>
  </si>
  <si>
    <t>251-3227</t>
  </si>
  <si>
    <t xml:space="preserve">Službena, radna i zaštitna odjeća i obuća </t>
  </si>
  <si>
    <t>38-3231</t>
  </si>
  <si>
    <t>252-3231</t>
  </si>
  <si>
    <t>Usluge telefona, pošte i prijevoza</t>
  </si>
  <si>
    <t>40-3232</t>
  </si>
  <si>
    <t>253-3232</t>
  </si>
  <si>
    <t>Usluge tekućeg i investicijskog održavanja</t>
  </si>
  <si>
    <t>41-3233</t>
  </si>
  <si>
    <t>254-3233</t>
  </si>
  <si>
    <t>Usluge promidžbe i informiranija</t>
  </si>
  <si>
    <t>42-3234</t>
  </si>
  <si>
    <t>255-3234</t>
  </si>
  <si>
    <t>Komunalne usluge</t>
  </si>
  <si>
    <t>-3235</t>
  </si>
  <si>
    <t>256-3235</t>
  </si>
  <si>
    <t>Zakupnine i najamnine</t>
  </si>
  <si>
    <t>43-3236</t>
  </si>
  <si>
    <t>257-3236</t>
  </si>
  <si>
    <t>Zdravstvene i veterinarske usluge</t>
  </si>
  <si>
    <t>44-3237</t>
  </si>
  <si>
    <t>258-3237</t>
  </si>
  <si>
    <t>Intelektualne i osobne usluge</t>
  </si>
  <si>
    <t>45-3238</t>
  </si>
  <si>
    <t>259-3238</t>
  </si>
  <si>
    <t>Računalne usluge</t>
  </si>
  <si>
    <t>46-3239</t>
  </si>
  <si>
    <t>260-3239</t>
  </si>
  <si>
    <t>Ostale usluge</t>
  </si>
  <si>
    <t>47-3291</t>
  </si>
  <si>
    <t>261-3291</t>
  </si>
  <si>
    <t>Nankade za rad predst.i izvrš.tijela, povjer. i sl.</t>
  </si>
  <si>
    <t>48-3292</t>
  </si>
  <si>
    <t>262-3292</t>
  </si>
  <si>
    <t>Premije osiguranja</t>
  </si>
  <si>
    <t>49-3295</t>
  </si>
  <si>
    <t>265-3295</t>
  </si>
  <si>
    <t>Pristojbe i naknade</t>
  </si>
  <si>
    <t>50-3299</t>
  </si>
  <si>
    <t>266-3299</t>
  </si>
  <si>
    <t>Ostali nespomenuti rashodi poslovanja</t>
  </si>
  <si>
    <t>51-3431</t>
  </si>
  <si>
    <t>267-3431</t>
  </si>
  <si>
    <t>Bankarske usluge i usluge platnog prometa</t>
  </si>
  <si>
    <t>52-3433</t>
  </si>
  <si>
    <t>268-3433</t>
  </si>
  <si>
    <t>Zatezne kamate</t>
  </si>
  <si>
    <t>53-3434</t>
  </si>
  <si>
    <t>269-3434</t>
  </si>
  <si>
    <t>Ostali nespomenuti financijski rashodi</t>
  </si>
  <si>
    <t>54-3721</t>
  </si>
  <si>
    <t>270-3721</t>
  </si>
  <si>
    <t>Naknade građanima i kućanstvima u novcu</t>
  </si>
  <si>
    <t>55-3722</t>
  </si>
  <si>
    <t>271-3722</t>
  </si>
  <si>
    <t>Naknade građanima i kućanstvima u naravi</t>
  </si>
  <si>
    <t>II. TEKUĆI RASHODI</t>
  </si>
  <si>
    <t>UKUPNO (I. + II.)</t>
  </si>
  <si>
    <t>56-4221</t>
  </si>
  <si>
    <t>272-4221</t>
  </si>
  <si>
    <t>Uredska oprema i namještaj</t>
  </si>
  <si>
    <t>-4223</t>
  </si>
  <si>
    <t>Oprema za održavanje i zaštitu</t>
  </si>
  <si>
    <t>57-4224</t>
  </si>
  <si>
    <t>273-4224</t>
  </si>
  <si>
    <t>Medicinska i laboratorijska oprema</t>
  </si>
  <si>
    <t>58-4227</t>
  </si>
  <si>
    <t>274-4227</t>
  </si>
  <si>
    <t>Uređaji, strojevi i oprema za ostale namjene</t>
  </si>
  <si>
    <t>-4262</t>
  </si>
  <si>
    <t>275-4262</t>
  </si>
  <si>
    <t xml:space="preserve">Ulaganja u računalne programe </t>
  </si>
  <si>
    <t>-4511</t>
  </si>
  <si>
    <t>Dodatna ulaganja na građevinskim objektima</t>
  </si>
  <si>
    <t>III. NEFINANCIJSKA IMOVINA ukupno</t>
  </si>
  <si>
    <t>39-3232</t>
  </si>
  <si>
    <t>Usluge tekućeg i investicijskog održavanja - H.I.</t>
  </si>
  <si>
    <t>Predsjednica Upravnog vijeća</t>
  </si>
  <si>
    <t>Zorana Uzelac Bošnjak</t>
  </si>
  <si>
    <t xml:space="preserve"> FINANCIJSKI PLAN ZA 2020.</t>
  </si>
  <si>
    <t>Sredstva za posebne namjene</t>
  </si>
  <si>
    <t>UKUPNO vlastita sredstva + sredstva za posebne namjene</t>
  </si>
  <si>
    <t>Ukupno sred. = dec. +  vlast. sred. i sred. za posebne nam.+van standarda</t>
  </si>
  <si>
    <t>Sredstva izvan standarda</t>
  </si>
  <si>
    <t>SVEUKUPNO ( I. + II. + III. )</t>
  </si>
  <si>
    <t>SVEUKUPNO ( I. + II. + III.+ IV )</t>
  </si>
  <si>
    <t xml:space="preserve">Ukupno sred. = decentralizirana +  vlast. sred. i sred. za posebne nam.sukladno Odluci gradonačelnika Grada Zagreba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</si>
</sst>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13" x14ac:knownFonts="1">
    <font>
      <sz val="11"/>
      <color theme="1"/>
      <name val="Calibri"/>
      <family val="2"/>
      <scheme val="minor"/>
    </font>
    <font>
      <b/>
      <i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8"/>
      <name val="Times New Roman"/>
      <family val="1"/>
      <charset val="238"/>
    </font>
    <font>
      <b/>
      <sz val="8"/>
      <name val="Arial"/>
      <family val="2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12"/>
      <name val="Arial"/>
      <family val="2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0" borderId="0" xfId="0" applyFont="1"/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4" fontId="5" fillId="5" borderId="13" xfId="0" applyNumberFormat="1" applyFont="1" applyFill="1" applyBorder="1" applyAlignment="1">
      <alignment vertical="center"/>
    </xf>
    <xf numFmtId="4" fontId="6" fillId="0" borderId="10" xfId="0" applyNumberFormat="1" applyFont="1" applyFill="1" applyBorder="1" applyAlignment="1" applyProtection="1"/>
    <xf numFmtId="4" fontId="8" fillId="6" borderId="10" xfId="0" applyNumberFormat="1" applyFont="1" applyFill="1" applyBorder="1" applyAlignment="1">
      <alignment vertical="center"/>
    </xf>
    <xf numFmtId="4" fontId="5" fillId="5" borderId="10" xfId="1" applyNumberFormat="1" applyFont="1" applyFill="1" applyBorder="1" applyAlignment="1">
      <alignment vertical="center"/>
    </xf>
    <xf numFmtId="4" fontId="5" fillId="5" borderId="10" xfId="0" applyNumberFormat="1" applyFont="1" applyFill="1" applyBorder="1" applyAlignment="1">
      <alignment vertical="center"/>
    </xf>
    <xf numFmtId="4" fontId="8" fillId="6" borderId="17" xfId="0" applyNumberFormat="1" applyFont="1" applyFill="1" applyBorder="1" applyAlignment="1">
      <alignment vertical="center"/>
    </xf>
    <xf numFmtId="4" fontId="8" fillId="3" borderId="10" xfId="0" applyNumberFormat="1" applyFont="1" applyFill="1" applyBorder="1" applyAlignment="1">
      <alignment vertical="center"/>
    </xf>
    <xf numFmtId="4" fontId="5" fillId="7" borderId="0" xfId="0" applyNumberFormat="1" applyFont="1" applyFill="1" applyBorder="1" applyAlignment="1">
      <alignment vertical="center"/>
    </xf>
    <xf numFmtId="4" fontId="5" fillId="5" borderId="13" xfId="1" applyNumberFormat="1" applyFont="1" applyFill="1" applyBorder="1" applyAlignment="1">
      <alignment vertical="center" wrapText="1"/>
    </xf>
    <xf numFmtId="164" fontId="5" fillId="8" borderId="10" xfId="0" applyNumberFormat="1" applyFont="1" applyFill="1" applyBorder="1" applyAlignment="1">
      <alignment vertical="center"/>
    </xf>
    <xf numFmtId="4" fontId="8" fillId="3" borderId="22" xfId="0" applyNumberFormat="1" applyFont="1" applyFill="1" applyBorder="1" applyAlignment="1">
      <alignment vertical="center"/>
    </xf>
    <xf numFmtId="4" fontId="10" fillId="6" borderId="10" xfId="0" applyNumberFormat="1" applyFont="1" applyFill="1" applyBorder="1" applyAlignment="1">
      <alignment vertical="center"/>
    </xf>
    <xf numFmtId="4" fontId="8" fillId="9" borderId="13" xfId="0" applyNumberFormat="1" applyFont="1" applyFill="1" applyBorder="1" applyAlignment="1">
      <alignment vertical="center"/>
    </xf>
    <xf numFmtId="4" fontId="8" fillId="10" borderId="13" xfId="0" applyNumberFormat="1" applyFont="1" applyFill="1" applyBorder="1" applyAlignment="1">
      <alignment vertical="center"/>
    </xf>
    <xf numFmtId="4" fontId="5" fillId="11" borderId="13" xfId="0" applyNumberFormat="1" applyFont="1" applyFill="1" applyBorder="1" applyAlignment="1">
      <alignment vertical="center"/>
    </xf>
    <xf numFmtId="4" fontId="5" fillId="12" borderId="13" xfId="0" applyNumberFormat="1" applyFont="1" applyFill="1" applyBorder="1" applyAlignment="1">
      <alignment vertical="center"/>
    </xf>
    <xf numFmtId="0" fontId="10" fillId="4" borderId="23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49" fontId="9" fillId="5" borderId="9" xfId="0" applyNumberFormat="1" applyFont="1" applyFill="1" applyBorder="1" applyAlignment="1">
      <alignment horizontal="right" vertical="center"/>
    </xf>
    <xf numFmtId="49" fontId="9" fillId="5" borderId="12" xfId="0" applyNumberFormat="1" applyFont="1" applyFill="1" applyBorder="1" applyAlignment="1">
      <alignment horizontal="right" vertical="center"/>
    </xf>
    <xf numFmtId="0" fontId="9" fillId="0" borderId="10" xfId="0" applyFont="1" applyBorder="1" applyAlignment="1">
      <alignment vertical="center"/>
    </xf>
    <xf numFmtId="49" fontId="10" fillId="6" borderId="9" xfId="0" applyNumberFormat="1" applyFont="1" applyFill="1" applyBorder="1" applyAlignment="1">
      <alignment horizontal="left"/>
    </xf>
    <xf numFmtId="49" fontId="10" fillId="6" borderId="12" xfId="0" applyNumberFormat="1" applyFont="1" applyFill="1" applyBorder="1" applyAlignment="1">
      <alignment horizontal="left"/>
    </xf>
    <xf numFmtId="49" fontId="9" fillId="5" borderId="9" xfId="0" applyNumberFormat="1" applyFont="1" applyFill="1" applyBorder="1" applyAlignment="1">
      <alignment horizontal="right"/>
    </xf>
    <xf numFmtId="49" fontId="9" fillId="5" borderId="12" xfId="0" applyNumberFormat="1" applyFont="1" applyFill="1" applyBorder="1" applyAlignment="1">
      <alignment horizontal="right"/>
    </xf>
    <xf numFmtId="49" fontId="9" fillId="5" borderId="10" xfId="0" applyNumberFormat="1" applyFont="1" applyFill="1" applyBorder="1" applyAlignment="1">
      <alignment horizontal="right"/>
    </xf>
    <xf numFmtId="0" fontId="10" fillId="6" borderId="15" xfId="0" applyFont="1" applyFill="1" applyBorder="1" applyAlignment="1"/>
    <xf numFmtId="0" fontId="10" fillId="6" borderId="16" xfId="0" applyFont="1" applyFill="1" applyBorder="1" applyAlignment="1"/>
    <xf numFmtId="0" fontId="9" fillId="6" borderId="16" xfId="0" applyFont="1" applyFill="1" applyBorder="1" applyAlignment="1"/>
    <xf numFmtId="0" fontId="9" fillId="7" borderId="18" xfId="0" applyFont="1" applyFill="1" applyBorder="1"/>
    <xf numFmtId="0" fontId="9" fillId="7" borderId="19" xfId="0" applyFont="1" applyFill="1" applyBorder="1"/>
    <xf numFmtId="0" fontId="9" fillId="0" borderId="10" xfId="0" applyFont="1" applyBorder="1"/>
    <xf numFmtId="0" fontId="9" fillId="0" borderId="14" xfId="0" applyFont="1" applyBorder="1"/>
    <xf numFmtId="49" fontId="10" fillId="3" borderId="9" xfId="0" applyNumberFormat="1" applyFont="1" applyFill="1" applyBorder="1" applyAlignment="1">
      <alignment horizontal="left"/>
    </xf>
    <xf numFmtId="49" fontId="10" fillId="3" borderId="19" xfId="0" applyNumberFormat="1" applyFont="1" applyFill="1" applyBorder="1" applyAlignment="1">
      <alignment horizontal="left"/>
    </xf>
    <xf numFmtId="49" fontId="10" fillId="3" borderId="14" xfId="0" applyNumberFormat="1" applyFont="1" applyFill="1" applyBorder="1"/>
    <xf numFmtId="49" fontId="9" fillId="8" borderId="9" xfId="0" applyNumberFormat="1" applyFont="1" applyFill="1" applyBorder="1" applyAlignment="1">
      <alignment vertical="center"/>
    </xf>
    <xf numFmtId="49" fontId="9" fillId="8" borderId="12" xfId="0" applyNumberFormat="1" applyFont="1" applyFill="1" applyBorder="1" applyAlignment="1">
      <alignment vertical="center"/>
    </xf>
    <xf numFmtId="0" fontId="9" fillId="8" borderId="10" xfId="0" applyFont="1" applyFill="1" applyBorder="1" applyAlignment="1">
      <alignment vertical="center" wrapText="1"/>
    </xf>
    <xf numFmtId="49" fontId="4" fillId="3" borderId="20" xfId="0" applyNumberFormat="1" applyFont="1" applyFill="1" applyBorder="1" applyAlignment="1">
      <alignment horizontal="left"/>
    </xf>
    <xf numFmtId="49" fontId="4" fillId="3" borderId="21" xfId="0" applyNumberFormat="1" applyFont="1" applyFill="1" applyBorder="1" applyAlignment="1">
      <alignment horizontal="left"/>
    </xf>
    <xf numFmtId="49" fontId="4" fillId="3" borderId="22" xfId="0" applyNumberFormat="1" applyFont="1" applyFill="1" applyBorder="1"/>
    <xf numFmtId="0" fontId="9" fillId="0" borderId="10" xfId="0" applyFont="1" applyBorder="1" applyAlignment="1">
      <alignment vertical="center" wrapText="1"/>
    </xf>
    <xf numFmtId="49" fontId="4" fillId="6" borderId="10" xfId="0" applyNumberFormat="1" applyFont="1" applyFill="1" applyBorder="1" applyAlignment="1">
      <alignment wrapText="1"/>
    </xf>
    <xf numFmtId="4" fontId="10" fillId="6" borderId="13" xfId="1" applyNumberFormat="1" applyFont="1" applyFill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4" fontId="10" fillId="6" borderId="10" xfId="1" applyNumberFormat="1" applyFont="1" applyFill="1" applyBorder="1" applyAlignment="1">
      <alignment vertical="center"/>
    </xf>
    <xf numFmtId="4" fontId="10" fillId="9" borderId="13" xfId="0" applyNumberFormat="1" applyFont="1" applyFill="1" applyBorder="1" applyAlignment="1">
      <alignment vertical="center"/>
    </xf>
    <xf numFmtId="4" fontId="5" fillId="5" borderId="13" xfId="1" applyNumberFormat="1" applyFont="1" applyFill="1" applyBorder="1" applyAlignment="1">
      <alignment vertical="center"/>
    </xf>
    <xf numFmtId="4" fontId="5" fillId="5" borderId="13" xfId="0" applyNumberFormat="1" applyFont="1" applyFill="1" applyBorder="1" applyAlignment="1">
      <alignment vertical="center" wrapText="1"/>
    </xf>
    <xf numFmtId="4" fontId="5" fillId="5" borderId="10" xfId="0" applyNumberFormat="1" applyFont="1" applyFill="1" applyBorder="1" applyAlignment="1">
      <alignment vertical="center" wrapText="1"/>
    </xf>
    <xf numFmtId="4" fontId="5" fillId="6" borderId="17" xfId="0" applyNumberFormat="1" applyFont="1" applyFill="1" applyBorder="1" applyAlignment="1">
      <alignment vertical="center"/>
    </xf>
    <xf numFmtId="4" fontId="5" fillId="3" borderId="10" xfId="0" applyNumberFormat="1" applyFont="1" applyFill="1" applyBorder="1" applyAlignment="1">
      <alignment vertical="center"/>
    </xf>
    <xf numFmtId="0" fontId="12" fillId="0" borderId="10" xfId="0" applyFont="1" applyBorder="1"/>
    <xf numFmtId="4" fontId="5" fillId="8" borderId="13" xfId="0" applyNumberFormat="1" applyFont="1" applyFill="1" applyBorder="1" applyAlignment="1">
      <alignment vertical="center"/>
    </xf>
    <xf numFmtId="4" fontId="5" fillId="11" borderId="0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left"/>
    </xf>
    <xf numFmtId="0" fontId="10" fillId="3" borderId="19" xfId="0" applyFont="1" applyFill="1" applyBorder="1" applyAlignment="1">
      <alignment horizontal="left"/>
    </xf>
    <xf numFmtId="0" fontId="10" fillId="3" borderId="12" xfId="0" applyFont="1" applyFill="1" applyBorder="1" applyAlignment="1">
      <alignment horizontal="left"/>
    </xf>
    <xf numFmtId="0" fontId="10" fillId="6" borderId="18" xfId="0" applyFont="1" applyFill="1" applyBorder="1" applyAlignment="1">
      <alignment horizontal="left"/>
    </xf>
    <xf numFmtId="0" fontId="10" fillId="6" borderId="19" xfId="0" applyFont="1" applyFill="1" applyBorder="1" applyAlignment="1">
      <alignment horizontal="left"/>
    </xf>
    <xf numFmtId="0" fontId="10" fillId="6" borderId="12" xfId="0" applyFont="1" applyFill="1" applyBorder="1" applyAlignment="1">
      <alignment horizontal="left"/>
    </xf>
    <xf numFmtId="0" fontId="8" fillId="4" borderId="14" xfId="0" applyFont="1" applyFill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19" xfId="0" applyFont="1" applyBorder="1" applyAlignment="1"/>
    <xf numFmtId="0" fontId="12" fillId="0" borderId="12" xfId="0" applyFont="1" applyBorder="1" applyAlignment="1"/>
    <xf numFmtId="4" fontId="0" fillId="0" borderId="0" xfId="0" applyNumberFormat="1"/>
  </cellXfs>
  <cellStyles count="2">
    <cellStyle name="Normal_D.U. akontacija  siječanj 2010." xfId="1"/>
    <cellStyle name="Normalno" xfId="0" builtinId="0"/>
  </cellStyles>
  <dxfs count="0"/>
  <tableStyles count="0" defaultTableStyle="TableStyleMedium2" defaultPivotStyle="PivotStyleMedium9"/>
  <colors>
    <mruColors>
      <color rgb="FFFFFF99"/>
      <color rgb="FFFF99CC"/>
      <color rgb="FFCC99FF"/>
      <color rgb="FFFF99FF"/>
      <color rgb="FFFF7C80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tabSelected="1" topLeftCell="A19" workbookViewId="0">
      <selection activeCell="L16" sqref="L16"/>
    </sheetView>
  </sheetViews>
  <sheetFormatPr defaultRowHeight="15" x14ac:dyDescent="0.25"/>
  <cols>
    <col min="1" max="1" width="9.85546875" customWidth="1"/>
    <col min="2" max="2" width="4.42578125" customWidth="1"/>
    <col min="3" max="3" width="9.5703125" customWidth="1"/>
    <col min="4" max="4" width="28.42578125" customWidth="1"/>
    <col min="5" max="5" width="8.7109375" customWidth="1"/>
    <col min="6" max="6" width="9" customWidth="1"/>
    <col min="7" max="7" width="9.28515625" customWidth="1"/>
    <col min="8" max="9" width="11.140625" customWidth="1"/>
    <col min="10" max="10" width="12.140625" customWidth="1"/>
    <col min="11" max="11" width="11.85546875" customWidth="1"/>
    <col min="12" max="12" width="11.7109375" bestFit="1" customWidth="1"/>
    <col min="257" max="257" width="9.42578125" customWidth="1"/>
    <col min="258" max="258" width="4.5703125" customWidth="1"/>
    <col min="259" max="259" width="10.42578125" customWidth="1"/>
    <col min="260" max="260" width="31" customWidth="1"/>
    <col min="261" max="262" width="10.5703125" customWidth="1"/>
    <col min="263" max="263" width="12.7109375" customWidth="1"/>
    <col min="264" max="264" width="10.5703125" customWidth="1"/>
    <col min="513" max="513" width="9.42578125" customWidth="1"/>
    <col min="514" max="514" width="4.5703125" customWidth="1"/>
    <col min="515" max="515" width="10.42578125" customWidth="1"/>
    <col min="516" max="516" width="31" customWidth="1"/>
    <col min="517" max="518" width="10.5703125" customWidth="1"/>
    <col min="519" max="519" width="12.7109375" customWidth="1"/>
    <col min="520" max="520" width="10.5703125" customWidth="1"/>
    <col min="769" max="769" width="9.42578125" customWidth="1"/>
    <col min="770" max="770" width="4.5703125" customWidth="1"/>
    <col min="771" max="771" width="10.42578125" customWidth="1"/>
    <col min="772" max="772" width="31" customWidth="1"/>
    <col min="773" max="774" width="10.5703125" customWidth="1"/>
    <col min="775" max="775" width="12.7109375" customWidth="1"/>
    <col min="776" max="776" width="10.5703125" customWidth="1"/>
    <col min="1025" max="1025" width="9.42578125" customWidth="1"/>
    <col min="1026" max="1026" width="4.5703125" customWidth="1"/>
    <col min="1027" max="1027" width="10.42578125" customWidth="1"/>
    <col min="1028" max="1028" width="31" customWidth="1"/>
    <col min="1029" max="1030" width="10.5703125" customWidth="1"/>
    <col min="1031" max="1031" width="12.7109375" customWidth="1"/>
    <col min="1032" max="1032" width="10.5703125" customWidth="1"/>
    <col min="1281" max="1281" width="9.42578125" customWidth="1"/>
    <col min="1282" max="1282" width="4.5703125" customWidth="1"/>
    <col min="1283" max="1283" width="10.42578125" customWidth="1"/>
    <col min="1284" max="1284" width="31" customWidth="1"/>
    <col min="1285" max="1286" width="10.5703125" customWidth="1"/>
    <col min="1287" max="1287" width="12.7109375" customWidth="1"/>
    <col min="1288" max="1288" width="10.5703125" customWidth="1"/>
    <col min="1537" max="1537" width="9.42578125" customWidth="1"/>
    <col min="1538" max="1538" width="4.5703125" customWidth="1"/>
    <col min="1539" max="1539" width="10.42578125" customWidth="1"/>
    <col min="1540" max="1540" width="31" customWidth="1"/>
    <col min="1541" max="1542" width="10.5703125" customWidth="1"/>
    <col min="1543" max="1543" width="12.7109375" customWidth="1"/>
    <col min="1544" max="1544" width="10.5703125" customWidth="1"/>
    <col min="1793" max="1793" width="9.42578125" customWidth="1"/>
    <col min="1794" max="1794" width="4.5703125" customWidth="1"/>
    <col min="1795" max="1795" width="10.42578125" customWidth="1"/>
    <col min="1796" max="1796" width="31" customWidth="1"/>
    <col min="1797" max="1798" width="10.5703125" customWidth="1"/>
    <col min="1799" max="1799" width="12.7109375" customWidth="1"/>
    <col min="1800" max="1800" width="10.5703125" customWidth="1"/>
    <col min="2049" max="2049" width="9.42578125" customWidth="1"/>
    <col min="2050" max="2050" width="4.5703125" customWidth="1"/>
    <col min="2051" max="2051" width="10.42578125" customWidth="1"/>
    <col min="2052" max="2052" width="31" customWidth="1"/>
    <col min="2053" max="2054" width="10.5703125" customWidth="1"/>
    <col min="2055" max="2055" width="12.7109375" customWidth="1"/>
    <col min="2056" max="2056" width="10.5703125" customWidth="1"/>
    <col min="2305" max="2305" width="9.42578125" customWidth="1"/>
    <col min="2306" max="2306" width="4.5703125" customWidth="1"/>
    <col min="2307" max="2307" width="10.42578125" customWidth="1"/>
    <col min="2308" max="2308" width="31" customWidth="1"/>
    <col min="2309" max="2310" width="10.5703125" customWidth="1"/>
    <col min="2311" max="2311" width="12.7109375" customWidth="1"/>
    <col min="2312" max="2312" width="10.5703125" customWidth="1"/>
    <col min="2561" max="2561" width="9.42578125" customWidth="1"/>
    <col min="2562" max="2562" width="4.5703125" customWidth="1"/>
    <col min="2563" max="2563" width="10.42578125" customWidth="1"/>
    <col min="2564" max="2564" width="31" customWidth="1"/>
    <col min="2565" max="2566" width="10.5703125" customWidth="1"/>
    <col min="2567" max="2567" width="12.7109375" customWidth="1"/>
    <col min="2568" max="2568" width="10.5703125" customWidth="1"/>
    <col min="2817" max="2817" width="9.42578125" customWidth="1"/>
    <col min="2818" max="2818" width="4.5703125" customWidth="1"/>
    <col min="2819" max="2819" width="10.42578125" customWidth="1"/>
    <col min="2820" max="2820" width="31" customWidth="1"/>
    <col min="2821" max="2822" width="10.5703125" customWidth="1"/>
    <col min="2823" max="2823" width="12.7109375" customWidth="1"/>
    <col min="2824" max="2824" width="10.5703125" customWidth="1"/>
    <col min="3073" max="3073" width="9.42578125" customWidth="1"/>
    <col min="3074" max="3074" width="4.5703125" customWidth="1"/>
    <col min="3075" max="3075" width="10.42578125" customWidth="1"/>
    <col min="3076" max="3076" width="31" customWidth="1"/>
    <col min="3077" max="3078" width="10.5703125" customWidth="1"/>
    <col min="3079" max="3079" width="12.7109375" customWidth="1"/>
    <col min="3080" max="3080" width="10.5703125" customWidth="1"/>
    <col min="3329" max="3329" width="9.42578125" customWidth="1"/>
    <col min="3330" max="3330" width="4.5703125" customWidth="1"/>
    <col min="3331" max="3331" width="10.42578125" customWidth="1"/>
    <col min="3332" max="3332" width="31" customWidth="1"/>
    <col min="3333" max="3334" width="10.5703125" customWidth="1"/>
    <col min="3335" max="3335" width="12.7109375" customWidth="1"/>
    <col min="3336" max="3336" width="10.5703125" customWidth="1"/>
    <col min="3585" max="3585" width="9.42578125" customWidth="1"/>
    <col min="3586" max="3586" width="4.5703125" customWidth="1"/>
    <col min="3587" max="3587" width="10.42578125" customWidth="1"/>
    <col min="3588" max="3588" width="31" customWidth="1"/>
    <col min="3589" max="3590" width="10.5703125" customWidth="1"/>
    <col min="3591" max="3591" width="12.7109375" customWidth="1"/>
    <col min="3592" max="3592" width="10.5703125" customWidth="1"/>
    <col min="3841" max="3841" width="9.42578125" customWidth="1"/>
    <col min="3842" max="3842" width="4.5703125" customWidth="1"/>
    <col min="3843" max="3843" width="10.42578125" customWidth="1"/>
    <col min="3844" max="3844" width="31" customWidth="1"/>
    <col min="3845" max="3846" width="10.5703125" customWidth="1"/>
    <col min="3847" max="3847" width="12.7109375" customWidth="1"/>
    <col min="3848" max="3848" width="10.5703125" customWidth="1"/>
    <col min="4097" max="4097" width="9.42578125" customWidth="1"/>
    <col min="4098" max="4098" width="4.5703125" customWidth="1"/>
    <col min="4099" max="4099" width="10.42578125" customWidth="1"/>
    <col min="4100" max="4100" width="31" customWidth="1"/>
    <col min="4101" max="4102" width="10.5703125" customWidth="1"/>
    <col min="4103" max="4103" width="12.7109375" customWidth="1"/>
    <col min="4104" max="4104" width="10.5703125" customWidth="1"/>
    <col min="4353" max="4353" width="9.42578125" customWidth="1"/>
    <col min="4354" max="4354" width="4.5703125" customWidth="1"/>
    <col min="4355" max="4355" width="10.42578125" customWidth="1"/>
    <col min="4356" max="4356" width="31" customWidth="1"/>
    <col min="4357" max="4358" width="10.5703125" customWidth="1"/>
    <col min="4359" max="4359" width="12.7109375" customWidth="1"/>
    <col min="4360" max="4360" width="10.5703125" customWidth="1"/>
    <col min="4609" max="4609" width="9.42578125" customWidth="1"/>
    <col min="4610" max="4610" width="4.5703125" customWidth="1"/>
    <col min="4611" max="4611" width="10.42578125" customWidth="1"/>
    <col min="4612" max="4612" width="31" customWidth="1"/>
    <col min="4613" max="4614" width="10.5703125" customWidth="1"/>
    <col min="4615" max="4615" width="12.7109375" customWidth="1"/>
    <col min="4616" max="4616" width="10.5703125" customWidth="1"/>
    <col min="4865" max="4865" width="9.42578125" customWidth="1"/>
    <col min="4866" max="4866" width="4.5703125" customWidth="1"/>
    <col min="4867" max="4867" width="10.42578125" customWidth="1"/>
    <col min="4868" max="4868" width="31" customWidth="1"/>
    <col min="4869" max="4870" width="10.5703125" customWidth="1"/>
    <col min="4871" max="4871" width="12.7109375" customWidth="1"/>
    <col min="4872" max="4872" width="10.5703125" customWidth="1"/>
    <col min="5121" max="5121" width="9.42578125" customWidth="1"/>
    <col min="5122" max="5122" width="4.5703125" customWidth="1"/>
    <col min="5123" max="5123" width="10.42578125" customWidth="1"/>
    <col min="5124" max="5124" width="31" customWidth="1"/>
    <col min="5125" max="5126" width="10.5703125" customWidth="1"/>
    <col min="5127" max="5127" width="12.7109375" customWidth="1"/>
    <col min="5128" max="5128" width="10.5703125" customWidth="1"/>
    <col min="5377" max="5377" width="9.42578125" customWidth="1"/>
    <col min="5378" max="5378" width="4.5703125" customWidth="1"/>
    <col min="5379" max="5379" width="10.42578125" customWidth="1"/>
    <col min="5380" max="5380" width="31" customWidth="1"/>
    <col min="5381" max="5382" width="10.5703125" customWidth="1"/>
    <col min="5383" max="5383" width="12.7109375" customWidth="1"/>
    <col min="5384" max="5384" width="10.5703125" customWidth="1"/>
    <col min="5633" max="5633" width="9.42578125" customWidth="1"/>
    <col min="5634" max="5634" width="4.5703125" customWidth="1"/>
    <col min="5635" max="5635" width="10.42578125" customWidth="1"/>
    <col min="5636" max="5636" width="31" customWidth="1"/>
    <col min="5637" max="5638" width="10.5703125" customWidth="1"/>
    <col min="5639" max="5639" width="12.7109375" customWidth="1"/>
    <col min="5640" max="5640" width="10.5703125" customWidth="1"/>
    <col min="5889" max="5889" width="9.42578125" customWidth="1"/>
    <col min="5890" max="5890" width="4.5703125" customWidth="1"/>
    <col min="5891" max="5891" width="10.42578125" customWidth="1"/>
    <col min="5892" max="5892" width="31" customWidth="1"/>
    <col min="5893" max="5894" width="10.5703125" customWidth="1"/>
    <col min="5895" max="5895" width="12.7109375" customWidth="1"/>
    <col min="5896" max="5896" width="10.5703125" customWidth="1"/>
    <col min="6145" max="6145" width="9.42578125" customWidth="1"/>
    <col min="6146" max="6146" width="4.5703125" customWidth="1"/>
    <col min="6147" max="6147" width="10.42578125" customWidth="1"/>
    <col min="6148" max="6148" width="31" customWidth="1"/>
    <col min="6149" max="6150" width="10.5703125" customWidth="1"/>
    <col min="6151" max="6151" width="12.7109375" customWidth="1"/>
    <col min="6152" max="6152" width="10.5703125" customWidth="1"/>
    <col min="6401" max="6401" width="9.42578125" customWidth="1"/>
    <col min="6402" max="6402" width="4.5703125" customWidth="1"/>
    <col min="6403" max="6403" width="10.42578125" customWidth="1"/>
    <col min="6404" max="6404" width="31" customWidth="1"/>
    <col min="6405" max="6406" width="10.5703125" customWidth="1"/>
    <col min="6407" max="6407" width="12.7109375" customWidth="1"/>
    <col min="6408" max="6408" width="10.5703125" customWidth="1"/>
    <col min="6657" max="6657" width="9.42578125" customWidth="1"/>
    <col min="6658" max="6658" width="4.5703125" customWidth="1"/>
    <col min="6659" max="6659" width="10.42578125" customWidth="1"/>
    <col min="6660" max="6660" width="31" customWidth="1"/>
    <col min="6661" max="6662" width="10.5703125" customWidth="1"/>
    <col min="6663" max="6663" width="12.7109375" customWidth="1"/>
    <col min="6664" max="6664" width="10.5703125" customWidth="1"/>
    <col min="6913" max="6913" width="9.42578125" customWidth="1"/>
    <col min="6914" max="6914" width="4.5703125" customWidth="1"/>
    <col min="6915" max="6915" width="10.42578125" customWidth="1"/>
    <col min="6916" max="6916" width="31" customWidth="1"/>
    <col min="6917" max="6918" width="10.5703125" customWidth="1"/>
    <col min="6919" max="6919" width="12.7109375" customWidth="1"/>
    <col min="6920" max="6920" width="10.5703125" customWidth="1"/>
    <col min="7169" max="7169" width="9.42578125" customWidth="1"/>
    <col min="7170" max="7170" width="4.5703125" customWidth="1"/>
    <col min="7171" max="7171" width="10.42578125" customWidth="1"/>
    <col min="7172" max="7172" width="31" customWidth="1"/>
    <col min="7173" max="7174" width="10.5703125" customWidth="1"/>
    <col min="7175" max="7175" width="12.7109375" customWidth="1"/>
    <col min="7176" max="7176" width="10.5703125" customWidth="1"/>
    <col min="7425" max="7425" width="9.42578125" customWidth="1"/>
    <col min="7426" max="7426" width="4.5703125" customWidth="1"/>
    <col min="7427" max="7427" width="10.42578125" customWidth="1"/>
    <col min="7428" max="7428" width="31" customWidth="1"/>
    <col min="7429" max="7430" width="10.5703125" customWidth="1"/>
    <col min="7431" max="7431" width="12.7109375" customWidth="1"/>
    <col min="7432" max="7432" width="10.5703125" customWidth="1"/>
    <col min="7681" max="7681" width="9.42578125" customWidth="1"/>
    <col min="7682" max="7682" width="4.5703125" customWidth="1"/>
    <col min="7683" max="7683" width="10.42578125" customWidth="1"/>
    <col min="7684" max="7684" width="31" customWidth="1"/>
    <col min="7685" max="7686" width="10.5703125" customWidth="1"/>
    <col min="7687" max="7687" width="12.7109375" customWidth="1"/>
    <col min="7688" max="7688" width="10.5703125" customWidth="1"/>
    <col min="7937" max="7937" width="9.42578125" customWidth="1"/>
    <col min="7938" max="7938" width="4.5703125" customWidth="1"/>
    <col min="7939" max="7939" width="10.42578125" customWidth="1"/>
    <col min="7940" max="7940" width="31" customWidth="1"/>
    <col min="7941" max="7942" width="10.5703125" customWidth="1"/>
    <col min="7943" max="7943" width="12.7109375" customWidth="1"/>
    <col min="7944" max="7944" width="10.5703125" customWidth="1"/>
    <col min="8193" max="8193" width="9.42578125" customWidth="1"/>
    <col min="8194" max="8194" width="4.5703125" customWidth="1"/>
    <col min="8195" max="8195" width="10.42578125" customWidth="1"/>
    <col min="8196" max="8196" width="31" customWidth="1"/>
    <col min="8197" max="8198" width="10.5703125" customWidth="1"/>
    <col min="8199" max="8199" width="12.7109375" customWidth="1"/>
    <col min="8200" max="8200" width="10.5703125" customWidth="1"/>
    <col min="8449" max="8449" width="9.42578125" customWidth="1"/>
    <col min="8450" max="8450" width="4.5703125" customWidth="1"/>
    <col min="8451" max="8451" width="10.42578125" customWidth="1"/>
    <col min="8452" max="8452" width="31" customWidth="1"/>
    <col min="8453" max="8454" width="10.5703125" customWidth="1"/>
    <col min="8455" max="8455" width="12.7109375" customWidth="1"/>
    <col min="8456" max="8456" width="10.5703125" customWidth="1"/>
    <col min="8705" max="8705" width="9.42578125" customWidth="1"/>
    <col min="8706" max="8706" width="4.5703125" customWidth="1"/>
    <col min="8707" max="8707" width="10.42578125" customWidth="1"/>
    <col min="8708" max="8708" width="31" customWidth="1"/>
    <col min="8709" max="8710" width="10.5703125" customWidth="1"/>
    <col min="8711" max="8711" width="12.7109375" customWidth="1"/>
    <col min="8712" max="8712" width="10.5703125" customWidth="1"/>
    <col min="8961" max="8961" width="9.42578125" customWidth="1"/>
    <col min="8962" max="8962" width="4.5703125" customWidth="1"/>
    <col min="8963" max="8963" width="10.42578125" customWidth="1"/>
    <col min="8964" max="8964" width="31" customWidth="1"/>
    <col min="8965" max="8966" width="10.5703125" customWidth="1"/>
    <col min="8967" max="8967" width="12.7109375" customWidth="1"/>
    <col min="8968" max="8968" width="10.5703125" customWidth="1"/>
    <col min="9217" max="9217" width="9.42578125" customWidth="1"/>
    <col min="9218" max="9218" width="4.5703125" customWidth="1"/>
    <col min="9219" max="9219" width="10.42578125" customWidth="1"/>
    <col min="9220" max="9220" width="31" customWidth="1"/>
    <col min="9221" max="9222" width="10.5703125" customWidth="1"/>
    <col min="9223" max="9223" width="12.7109375" customWidth="1"/>
    <col min="9224" max="9224" width="10.5703125" customWidth="1"/>
    <col min="9473" max="9473" width="9.42578125" customWidth="1"/>
    <col min="9474" max="9474" width="4.5703125" customWidth="1"/>
    <col min="9475" max="9475" width="10.42578125" customWidth="1"/>
    <col min="9476" max="9476" width="31" customWidth="1"/>
    <col min="9477" max="9478" width="10.5703125" customWidth="1"/>
    <col min="9479" max="9479" width="12.7109375" customWidth="1"/>
    <col min="9480" max="9480" width="10.5703125" customWidth="1"/>
    <col min="9729" max="9729" width="9.42578125" customWidth="1"/>
    <col min="9730" max="9730" width="4.5703125" customWidth="1"/>
    <col min="9731" max="9731" width="10.42578125" customWidth="1"/>
    <col min="9732" max="9732" width="31" customWidth="1"/>
    <col min="9733" max="9734" width="10.5703125" customWidth="1"/>
    <col min="9735" max="9735" width="12.7109375" customWidth="1"/>
    <col min="9736" max="9736" width="10.5703125" customWidth="1"/>
    <col min="9985" max="9985" width="9.42578125" customWidth="1"/>
    <col min="9986" max="9986" width="4.5703125" customWidth="1"/>
    <col min="9987" max="9987" width="10.42578125" customWidth="1"/>
    <col min="9988" max="9988" width="31" customWidth="1"/>
    <col min="9989" max="9990" width="10.5703125" customWidth="1"/>
    <col min="9991" max="9991" width="12.7109375" customWidth="1"/>
    <col min="9992" max="9992" width="10.5703125" customWidth="1"/>
    <col min="10241" max="10241" width="9.42578125" customWidth="1"/>
    <col min="10242" max="10242" width="4.5703125" customWidth="1"/>
    <col min="10243" max="10243" width="10.42578125" customWidth="1"/>
    <col min="10244" max="10244" width="31" customWidth="1"/>
    <col min="10245" max="10246" width="10.5703125" customWidth="1"/>
    <col min="10247" max="10247" width="12.7109375" customWidth="1"/>
    <col min="10248" max="10248" width="10.5703125" customWidth="1"/>
    <col min="10497" max="10497" width="9.42578125" customWidth="1"/>
    <col min="10498" max="10498" width="4.5703125" customWidth="1"/>
    <col min="10499" max="10499" width="10.42578125" customWidth="1"/>
    <col min="10500" max="10500" width="31" customWidth="1"/>
    <col min="10501" max="10502" width="10.5703125" customWidth="1"/>
    <col min="10503" max="10503" width="12.7109375" customWidth="1"/>
    <col min="10504" max="10504" width="10.5703125" customWidth="1"/>
    <col min="10753" max="10753" width="9.42578125" customWidth="1"/>
    <col min="10754" max="10754" width="4.5703125" customWidth="1"/>
    <col min="10755" max="10755" width="10.42578125" customWidth="1"/>
    <col min="10756" max="10756" width="31" customWidth="1"/>
    <col min="10757" max="10758" width="10.5703125" customWidth="1"/>
    <col min="10759" max="10759" width="12.7109375" customWidth="1"/>
    <col min="10760" max="10760" width="10.5703125" customWidth="1"/>
    <col min="11009" max="11009" width="9.42578125" customWidth="1"/>
    <col min="11010" max="11010" width="4.5703125" customWidth="1"/>
    <col min="11011" max="11011" width="10.42578125" customWidth="1"/>
    <col min="11012" max="11012" width="31" customWidth="1"/>
    <col min="11013" max="11014" width="10.5703125" customWidth="1"/>
    <col min="11015" max="11015" width="12.7109375" customWidth="1"/>
    <col min="11016" max="11016" width="10.5703125" customWidth="1"/>
    <col min="11265" max="11265" width="9.42578125" customWidth="1"/>
    <col min="11266" max="11266" width="4.5703125" customWidth="1"/>
    <col min="11267" max="11267" width="10.42578125" customWidth="1"/>
    <col min="11268" max="11268" width="31" customWidth="1"/>
    <col min="11269" max="11270" width="10.5703125" customWidth="1"/>
    <col min="11271" max="11271" width="12.7109375" customWidth="1"/>
    <col min="11272" max="11272" width="10.5703125" customWidth="1"/>
    <col min="11521" max="11521" width="9.42578125" customWidth="1"/>
    <col min="11522" max="11522" width="4.5703125" customWidth="1"/>
    <col min="11523" max="11523" width="10.42578125" customWidth="1"/>
    <col min="11524" max="11524" width="31" customWidth="1"/>
    <col min="11525" max="11526" width="10.5703125" customWidth="1"/>
    <col min="11527" max="11527" width="12.7109375" customWidth="1"/>
    <col min="11528" max="11528" width="10.5703125" customWidth="1"/>
    <col min="11777" max="11777" width="9.42578125" customWidth="1"/>
    <col min="11778" max="11778" width="4.5703125" customWidth="1"/>
    <col min="11779" max="11779" width="10.42578125" customWidth="1"/>
    <col min="11780" max="11780" width="31" customWidth="1"/>
    <col min="11781" max="11782" width="10.5703125" customWidth="1"/>
    <col min="11783" max="11783" width="12.7109375" customWidth="1"/>
    <col min="11784" max="11784" width="10.5703125" customWidth="1"/>
    <col min="12033" max="12033" width="9.42578125" customWidth="1"/>
    <col min="12034" max="12034" width="4.5703125" customWidth="1"/>
    <col min="12035" max="12035" width="10.42578125" customWidth="1"/>
    <col min="12036" max="12036" width="31" customWidth="1"/>
    <col min="12037" max="12038" width="10.5703125" customWidth="1"/>
    <col min="12039" max="12039" width="12.7109375" customWidth="1"/>
    <col min="12040" max="12040" width="10.5703125" customWidth="1"/>
    <col min="12289" max="12289" width="9.42578125" customWidth="1"/>
    <col min="12290" max="12290" width="4.5703125" customWidth="1"/>
    <col min="12291" max="12291" width="10.42578125" customWidth="1"/>
    <col min="12292" max="12292" width="31" customWidth="1"/>
    <col min="12293" max="12294" width="10.5703125" customWidth="1"/>
    <col min="12295" max="12295" width="12.7109375" customWidth="1"/>
    <col min="12296" max="12296" width="10.5703125" customWidth="1"/>
    <col min="12545" max="12545" width="9.42578125" customWidth="1"/>
    <col min="12546" max="12546" width="4.5703125" customWidth="1"/>
    <col min="12547" max="12547" width="10.42578125" customWidth="1"/>
    <col min="12548" max="12548" width="31" customWidth="1"/>
    <col min="12549" max="12550" width="10.5703125" customWidth="1"/>
    <col min="12551" max="12551" width="12.7109375" customWidth="1"/>
    <col min="12552" max="12552" width="10.5703125" customWidth="1"/>
    <col min="12801" max="12801" width="9.42578125" customWidth="1"/>
    <col min="12802" max="12802" width="4.5703125" customWidth="1"/>
    <col min="12803" max="12803" width="10.42578125" customWidth="1"/>
    <col min="12804" max="12804" width="31" customWidth="1"/>
    <col min="12805" max="12806" width="10.5703125" customWidth="1"/>
    <col min="12807" max="12807" width="12.7109375" customWidth="1"/>
    <col min="12808" max="12808" width="10.5703125" customWidth="1"/>
    <col min="13057" max="13057" width="9.42578125" customWidth="1"/>
    <col min="13058" max="13058" width="4.5703125" customWidth="1"/>
    <col min="13059" max="13059" width="10.42578125" customWidth="1"/>
    <col min="13060" max="13060" width="31" customWidth="1"/>
    <col min="13061" max="13062" width="10.5703125" customWidth="1"/>
    <col min="13063" max="13063" width="12.7109375" customWidth="1"/>
    <col min="13064" max="13064" width="10.5703125" customWidth="1"/>
    <col min="13313" max="13313" width="9.42578125" customWidth="1"/>
    <col min="13314" max="13314" width="4.5703125" customWidth="1"/>
    <col min="13315" max="13315" width="10.42578125" customWidth="1"/>
    <col min="13316" max="13316" width="31" customWidth="1"/>
    <col min="13317" max="13318" width="10.5703125" customWidth="1"/>
    <col min="13319" max="13319" width="12.7109375" customWidth="1"/>
    <col min="13320" max="13320" width="10.5703125" customWidth="1"/>
    <col min="13569" max="13569" width="9.42578125" customWidth="1"/>
    <col min="13570" max="13570" width="4.5703125" customWidth="1"/>
    <col min="13571" max="13571" width="10.42578125" customWidth="1"/>
    <col min="13572" max="13572" width="31" customWidth="1"/>
    <col min="13573" max="13574" width="10.5703125" customWidth="1"/>
    <col min="13575" max="13575" width="12.7109375" customWidth="1"/>
    <col min="13576" max="13576" width="10.5703125" customWidth="1"/>
    <col min="13825" max="13825" width="9.42578125" customWidth="1"/>
    <col min="13826" max="13826" width="4.5703125" customWidth="1"/>
    <col min="13827" max="13827" width="10.42578125" customWidth="1"/>
    <col min="13828" max="13828" width="31" customWidth="1"/>
    <col min="13829" max="13830" width="10.5703125" customWidth="1"/>
    <col min="13831" max="13831" width="12.7109375" customWidth="1"/>
    <col min="13832" max="13832" width="10.5703125" customWidth="1"/>
    <col min="14081" max="14081" width="9.42578125" customWidth="1"/>
    <col min="14082" max="14082" width="4.5703125" customWidth="1"/>
    <col min="14083" max="14083" width="10.42578125" customWidth="1"/>
    <col min="14084" max="14084" width="31" customWidth="1"/>
    <col min="14085" max="14086" width="10.5703125" customWidth="1"/>
    <col min="14087" max="14087" width="12.7109375" customWidth="1"/>
    <col min="14088" max="14088" width="10.5703125" customWidth="1"/>
    <col min="14337" max="14337" width="9.42578125" customWidth="1"/>
    <col min="14338" max="14338" width="4.5703125" customWidth="1"/>
    <col min="14339" max="14339" width="10.42578125" customWidth="1"/>
    <col min="14340" max="14340" width="31" customWidth="1"/>
    <col min="14341" max="14342" width="10.5703125" customWidth="1"/>
    <col min="14343" max="14343" width="12.7109375" customWidth="1"/>
    <col min="14344" max="14344" width="10.5703125" customWidth="1"/>
    <col min="14593" max="14593" width="9.42578125" customWidth="1"/>
    <col min="14594" max="14594" width="4.5703125" customWidth="1"/>
    <col min="14595" max="14595" width="10.42578125" customWidth="1"/>
    <col min="14596" max="14596" width="31" customWidth="1"/>
    <col min="14597" max="14598" width="10.5703125" customWidth="1"/>
    <col min="14599" max="14599" width="12.7109375" customWidth="1"/>
    <col min="14600" max="14600" width="10.5703125" customWidth="1"/>
    <col min="14849" max="14849" width="9.42578125" customWidth="1"/>
    <col min="14850" max="14850" width="4.5703125" customWidth="1"/>
    <col min="14851" max="14851" width="10.42578125" customWidth="1"/>
    <col min="14852" max="14852" width="31" customWidth="1"/>
    <col min="14853" max="14854" width="10.5703125" customWidth="1"/>
    <col min="14855" max="14855" width="12.7109375" customWidth="1"/>
    <col min="14856" max="14856" width="10.5703125" customWidth="1"/>
    <col min="15105" max="15105" width="9.42578125" customWidth="1"/>
    <col min="15106" max="15106" width="4.5703125" customWidth="1"/>
    <col min="15107" max="15107" width="10.42578125" customWidth="1"/>
    <col min="15108" max="15108" width="31" customWidth="1"/>
    <col min="15109" max="15110" width="10.5703125" customWidth="1"/>
    <col min="15111" max="15111" width="12.7109375" customWidth="1"/>
    <col min="15112" max="15112" width="10.5703125" customWidth="1"/>
    <col min="15361" max="15361" width="9.42578125" customWidth="1"/>
    <col min="15362" max="15362" width="4.5703125" customWidth="1"/>
    <col min="15363" max="15363" width="10.42578125" customWidth="1"/>
    <col min="15364" max="15364" width="31" customWidth="1"/>
    <col min="15365" max="15366" width="10.5703125" customWidth="1"/>
    <col min="15367" max="15367" width="12.7109375" customWidth="1"/>
    <col min="15368" max="15368" width="10.5703125" customWidth="1"/>
    <col min="15617" max="15617" width="9.42578125" customWidth="1"/>
    <col min="15618" max="15618" width="4.5703125" customWidth="1"/>
    <col min="15619" max="15619" width="10.42578125" customWidth="1"/>
    <col min="15620" max="15620" width="31" customWidth="1"/>
    <col min="15621" max="15622" width="10.5703125" customWidth="1"/>
    <col min="15623" max="15623" width="12.7109375" customWidth="1"/>
    <col min="15624" max="15624" width="10.5703125" customWidth="1"/>
    <col min="15873" max="15873" width="9.42578125" customWidth="1"/>
    <col min="15874" max="15874" width="4.5703125" customWidth="1"/>
    <col min="15875" max="15875" width="10.42578125" customWidth="1"/>
    <col min="15876" max="15876" width="31" customWidth="1"/>
    <col min="15877" max="15878" width="10.5703125" customWidth="1"/>
    <col min="15879" max="15879" width="12.7109375" customWidth="1"/>
    <col min="15880" max="15880" width="10.5703125" customWidth="1"/>
    <col min="16129" max="16129" width="9.42578125" customWidth="1"/>
    <col min="16130" max="16130" width="4.5703125" customWidth="1"/>
    <col min="16131" max="16131" width="10.42578125" customWidth="1"/>
    <col min="16132" max="16132" width="31" customWidth="1"/>
    <col min="16133" max="16134" width="10.5703125" customWidth="1"/>
    <col min="16135" max="16135" width="12.7109375" customWidth="1"/>
    <col min="16136" max="16136" width="10.5703125" customWidth="1"/>
  </cols>
  <sheetData>
    <row r="1" spans="1:12" x14ac:dyDescent="0.25">
      <c r="A1" s="1" t="s">
        <v>0</v>
      </c>
      <c r="B1" s="1"/>
      <c r="C1" s="1"/>
      <c r="D1" s="2"/>
      <c r="E1" s="2"/>
      <c r="F1" s="2"/>
      <c r="G1" s="3"/>
      <c r="H1" s="3"/>
    </row>
    <row r="2" spans="1:12" ht="6" customHeight="1" x14ac:dyDescent="0.25">
      <c r="A2" s="1"/>
      <c r="B2" s="1"/>
      <c r="C2" s="1"/>
      <c r="D2" s="2"/>
      <c r="E2" s="2"/>
      <c r="F2" s="2"/>
      <c r="G2" s="3"/>
      <c r="H2" s="3"/>
    </row>
    <row r="3" spans="1:12" ht="11.25" customHeight="1" thickBot="1" x14ac:dyDescent="0.3">
      <c r="A3" s="67" t="s">
        <v>127</v>
      </c>
      <c r="B3" s="68"/>
      <c r="C3" s="68"/>
      <c r="D3" s="68"/>
      <c r="E3" s="68"/>
      <c r="F3" s="68"/>
      <c r="G3" s="68"/>
      <c r="H3" s="68"/>
      <c r="I3" s="68"/>
      <c r="J3" s="68"/>
      <c r="K3" s="68"/>
    </row>
    <row r="4" spans="1:12" ht="22.5" customHeight="1" x14ac:dyDescent="0.25">
      <c r="A4" s="69" t="s">
        <v>1</v>
      </c>
      <c r="B4" s="70"/>
      <c r="C4" s="71"/>
      <c r="D4" s="72" t="s">
        <v>2</v>
      </c>
      <c r="E4" s="80" t="s">
        <v>3</v>
      </c>
      <c r="F4" s="81"/>
      <c r="G4" s="81"/>
      <c r="H4" s="82"/>
      <c r="I4" s="82"/>
      <c r="J4" s="82"/>
      <c r="K4" s="83"/>
    </row>
    <row r="5" spans="1:12" ht="111" customHeight="1" thickBot="1" x14ac:dyDescent="0.3">
      <c r="A5" s="26" t="s">
        <v>4</v>
      </c>
      <c r="B5" s="27"/>
      <c r="C5" s="28" t="s">
        <v>5</v>
      </c>
      <c r="D5" s="73"/>
      <c r="E5" s="24" t="s">
        <v>131</v>
      </c>
      <c r="F5" s="24" t="s">
        <v>6</v>
      </c>
      <c r="G5" s="24" t="s">
        <v>5</v>
      </c>
      <c r="H5" s="24" t="s">
        <v>128</v>
      </c>
      <c r="I5" s="25" t="s">
        <v>129</v>
      </c>
      <c r="J5" s="23" t="s">
        <v>134</v>
      </c>
      <c r="K5" s="23" t="s">
        <v>130</v>
      </c>
    </row>
    <row r="6" spans="1:12" ht="9" customHeight="1" thickTop="1" x14ac:dyDescent="0.25">
      <c r="A6" s="4">
        <v>1</v>
      </c>
      <c r="B6" s="5">
        <v>2</v>
      </c>
      <c r="C6" s="5">
        <v>3</v>
      </c>
      <c r="D6" s="5">
        <v>4</v>
      </c>
      <c r="E6" s="5"/>
      <c r="F6" s="5">
        <v>6</v>
      </c>
      <c r="G6" s="5">
        <v>7</v>
      </c>
      <c r="H6" s="6"/>
      <c r="I6" s="6"/>
      <c r="J6" s="6"/>
      <c r="K6" s="6">
        <v>8</v>
      </c>
    </row>
    <row r="7" spans="1:12" x14ac:dyDescent="0.25">
      <c r="A7" s="29" t="s">
        <v>7</v>
      </c>
      <c r="B7" s="30"/>
      <c r="C7" s="30" t="s">
        <v>8</v>
      </c>
      <c r="D7" s="31" t="s">
        <v>9</v>
      </c>
      <c r="E7" s="7">
        <v>363100</v>
      </c>
      <c r="F7" s="15">
        <v>185400</v>
      </c>
      <c r="G7" s="7"/>
      <c r="H7" s="7">
        <v>7341800</v>
      </c>
      <c r="I7" s="7">
        <f>SUM(G7+H7)</f>
        <v>7341800</v>
      </c>
      <c r="J7" s="7">
        <f>SUM(F7+I7)</f>
        <v>7527200</v>
      </c>
      <c r="K7" s="8">
        <f>SUM(E7+F7+I7)</f>
        <v>7890300</v>
      </c>
    </row>
    <row r="8" spans="1:12" x14ac:dyDescent="0.25">
      <c r="A8" s="29" t="s">
        <v>10</v>
      </c>
      <c r="B8" s="30"/>
      <c r="C8" s="30" t="s">
        <v>11</v>
      </c>
      <c r="D8" s="31" t="s">
        <v>12</v>
      </c>
      <c r="E8" s="7"/>
      <c r="F8" s="59">
        <v>33000</v>
      </c>
      <c r="G8" s="7"/>
      <c r="H8" s="7">
        <v>760000</v>
      </c>
      <c r="I8" s="7">
        <f t="shared" ref="I8:I54" si="0">SUM(G8+H8)</f>
        <v>760000</v>
      </c>
      <c r="J8" s="7">
        <f t="shared" ref="J8:J11" si="1">SUM(F8+I8)</f>
        <v>793000</v>
      </c>
      <c r="K8" s="8">
        <f t="shared" ref="K8:K11" si="2">SUM(E8+F8+I8)</f>
        <v>793000</v>
      </c>
    </row>
    <row r="9" spans="1:12" x14ac:dyDescent="0.25">
      <c r="A9" s="29" t="s">
        <v>13</v>
      </c>
      <c r="B9" s="30"/>
      <c r="C9" s="30" t="s">
        <v>14</v>
      </c>
      <c r="D9" s="31" t="s">
        <v>15</v>
      </c>
      <c r="E9" s="7"/>
      <c r="F9" s="59">
        <v>3600</v>
      </c>
      <c r="G9" s="7"/>
      <c r="H9" s="7">
        <v>500000</v>
      </c>
      <c r="I9" s="7">
        <f t="shared" si="0"/>
        <v>500000</v>
      </c>
      <c r="J9" s="7">
        <f t="shared" si="1"/>
        <v>503600</v>
      </c>
      <c r="K9" s="8">
        <f t="shared" si="2"/>
        <v>503600</v>
      </c>
    </row>
    <row r="10" spans="1:12" ht="22.5" x14ac:dyDescent="0.25">
      <c r="A10" s="29" t="s">
        <v>16</v>
      </c>
      <c r="B10" s="30"/>
      <c r="C10" s="30" t="s">
        <v>17</v>
      </c>
      <c r="D10" s="53" t="s">
        <v>18</v>
      </c>
      <c r="E10" s="60"/>
      <c r="F10" s="59">
        <v>22200</v>
      </c>
      <c r="G10" s="7"/>
      <c r="H10" s="7">
        <v>1400000</v>
      </c>
      <c r="I10" s="7">
        <f t="shared" si="0"/>
        <v>1400000</v>
      </c>
      <c r="J10" s="7">
        <f t="shared" si="1"/>
        <v>1422200</v>
      </c>
      <c r="K10" s="8">
        <f t="shared" si="2"/>
        <v>1422200</v>
      </c>
    </row>
    <row r="11" spans="1:12" ht="22.5" x14ac:dyDescent="0.25">
      <c r="A11" s="29" t="s">
        <v>19</v>
      </c>
      <c r="B11" s="30"/>
      <c r="C11" s="30" t="s">
        <v>20</v>
      </c>
      <c r="D11" s="53" t="s">
        <v>21</v>
      </c>
      <c r="E11" s="60"/>
      <c r="F11" s="10"/>
      <c r="G11" s="7"/>
      <c r="H11" s="7">
        <v>0</v>
      </c>
      <c r="I11" s="7">
        <f t="shared" si="0"/>
        <v>0</v>
      </c>
      <c r="J11" s="7">
        <f t="shared" si="1"/>
        <v>0</v>
      </c>
      <c r="K11" s="8">
        <f t="shared" si="2"/>
        <v>0</v>
      </c>
    </row>
    <row r="12" spans="1:12" x14ac:dyDescent="0.25">
      <c r="A12" s="32" t="s">
        <v>22</v>
      </c>
      <c r="B12" s="33"/>
      <c r="C12" s="33"/>
      <c r="D12" s="54"/>
      <c r="E12" s="55">
        <f>SUM(E7:E11)</f>
        <v>363100</v>
      </c>
      <c r="F12" s="57">
        <f>SUM(F7:F11)</f>
        <v>244200</v>
      </c>
      <c r="G12" s="18">
        <f>SUM(G7:G11)</f>
        <v>0</v>
      </c>
      <c r="H12" s="18">
        <f t="shared" ref="H12" si="3">SUM(H7:H11)</f>
        <v>10001800</v>
      </c>
      <c r="I12" s="58">
        <f t="shared" si="0"/>
        <v>10001800</v>
      </c>
      <c r="J12" s="58">
        <f>SUM(F12+I12)</f>
        <v>10246000</v>
      </c>
      <c r="K12" s="57">
        <f>SUM(K7:K11)</f>
        <v>10609100</v>
      </c>
    </row>
    <row r="13" spans="1:12" x14ac:dyDescent="0.25">
      <c r="A13" s="34" t="s">
        <v>23</v>
      </c>
      <c r="B13" s="35"/>
      <c r="C13" s="35" t="s">
        <v>24</v>
      </c>
      <c r="D13" s="56" t="s">
        <v>25</v>
      </c>
      <c r="E13" s="60"/>
      <c r="F13" s="59">
        <v>0</v>
      </c>
      <c r="G13" s="7"/>
      <c r="H13" s="7">
        <v>10000</v>
      </c>
      <c r="I13" s="7">
        <f t="shared" si="0"/>
        <v>10000</v>
      </c>
      <c r="J13" s="7">
        <f t="shared" ref="J13:J39" si="4">SUM(F13+I13)</f>
        <v>10000</v>
      </c>
      <c r="K13" s="8">
        <f t="shared" ref="K13:K39" si="5">SUM(E13+F13+I13)</f>
        <v>10000</v>
      </c>
    </row>
    <row r="14" spans="1:12" ht="22.5" x14ac:dyDescent="0.25">
      <c r="A14" s="34" t="s">
        <v>26</v>
      </c>
      <c r="B14" s="35"/>
      <c r="C14" s="35" t="s">
        <v>27</v>
      </c>
      <c r="D14" s="56" t="s">
        <v>28</v>
      </c>
      <c r="E14" s="60"/>
      <c r="F14" s="59">
        <v>15000</v>
      </c>
      <c r="G14" s="7"/>
      <c r="H14" s="7">
        <v>490800</v>
      </c>
      <c r="I14" s="7">
        <f t="shared" si="0"/>
        <v>490800</v>
      </c>
      <c r="J14" s="7">
        <f t="shared" si="4"/>
        <v>505800</v>
      </c>
      <c r="K14" s="8">
        <f t="shared" si="5"/>
        <v>505800</v>
      </c>
    </row>
    <row r="15" spans="1:12" x14ac:dyDescent="0.25">
      <c r="A15" s="34" t="s">
        <v>29</v>
      </c>
      <c r="B15" s="35"/>
      <c r="C15" s="35" t="s">
        <v>30</v>
      </c>
      <c r="D15" s="56" t="s">
        <v>31</v>
      </c>
      <c r="E15" s="60"/>
      <c r="F15" s="59">
        <v>0</v>
      </c>
      <c r="G15" s="7"/>
      <c r="H15" s="7">
        <v>14000</v>
      </c>
      <c r="I15" s="7">
        <f t="shared" si="0"/>
        <v>14000</v>
      </c>
      <c r="J15" s="7">
        <f t="shared" si="4"/>
        <v>14000</v>
      </c>
      <c r="K15" s="8">
        <f t="shared" si="5"/>
        <v>14000</v>
      </c>
      <c r="L15" s="84">
        <f>SUM(J13:J15)</f>
        <v>529800</v>
      </c>
    </row>
    <row r="16" spans="1:12" ht="22.5" x14ac:dyDescent="0.25">
      <c r="A16" s="34" t="s">
        <v>32</v>
      </c>
      <c r="B16" s="35"/>
      <c r="C16" s="35" t="s">
        <v>33</v>
      </c>
      <c r="D16" s="56" t="s">
        <v>34</v>
      </c>
      <c r="E16" s="60"/>
      <c r="F16" s="59">
        <v>3000</v>
      </c>
      <c r="G16" s="7"/>
      <c r="H16" s="7">
        <v>480000</v>
      </c>
      <c r="I16" s="7">
        <f t="shared" si="0"/>
        <v>480000</v>
      </c>
      <c r="J16" s="7">
        <f t="shared" si="4"/>
        <v>483000</v>
      </c>
      <c r="K16" s="8">
        <f t="shared" si="5"/>
        <v>483000</v>
      </c>
    </row>
    <row r="17" spans="1:12" x14ac:dyDescent="0.25">
      <c r="A17" s="34" t="s">
        <v>35</v>
      </c>
      <c r="B17" s="35"/>
      <c r="C17" s="35" t="s">
        <v>36</v>
      </c>
      <c r="D17" s="56" t="s">
        <v>37</v>
      </c>
      <c r="E17" s="60">
        <v>288400</v>
      </c>
      <c r="F17" s="59">
        <v>15000</v>
      </c>
      <c r="G17" s="7">
        <v>85000</v>
      </c>
      <c r="H17" s="7">
        <v>2364300</v>
      </c>
      <c r="I17" s="7">
        <f t="shared" si="0"/>
        <v>2449300</v>
      </c>
      <c r="J17" s="7">
        <f t="shared" si="4"/>
        <v>2464300</v>
      </c>
      <c r="K17" s="8">
        <f t="shared" si="5"/>
        <v>2752700</v>
      </c>
    </row>
    <row r="18" spans="1:12" x14ac:dyDescent="0.25">
      <c r="A18" s="34" t="s">
        <v>38</v>
      </c>
      <c r="B18" s="35"/>
      <c r="C18" s="35" t="s">
        <v>39</v>
      </c>
      <c r="D18" s="56" t="s">
        <v>40</v>
      </c>
      <c r="E18" s="60">
        <v>198500</v>
      </c>
      <c r="F18" s="59">
        <v>17400</v>
      </c>
      <c r="G18" s="7">
        <v>55000</v>
      </c>
      <c r="H18" s="7">
        <v>1401060</v>
      </c>
      <c r="I18" s="7">
        <f t="shared" si="0"/>
        <v>1456060</v>
      </c>
      <c r="J18" s="7">
        <f t="shared" si="4"/>
        <v>1473460</v>
      </c>
      <c r="K18" s="8">
        <f t="shared" si="5"/>
        <v>1671960</v>
      </c>
    </row>
    <row r="19" spans="1:12" ht="22.5" x14ac:dyDescent="0.25">
      <c r="A19" s="34" t="s">
        <v>41</v>
      </c>
      <c r="B19" s="35"/>
      <c r="C19" s="35" t="s">
        <v>42</v>
      </c>
      <c r="D19" s="56" t="s">
        <v>43</v>
      </c>
      <c r="E19" s="60"/>
      <c r="F19" s="59">
        <v>6000</v>
      </c>
      <c r="G19" s="7">
        <v>0</v>
      </c>
      <c r="H19" s="7">
        <v>133000</v>
      </c>
      <c r="I19" s="7">
        <f t="shared" si="0"/>
        <v>133000</v>
      </c>
      <c r="J19" s="7">
        <f t="shared" si="4"/>
        <v>139000</v>
      </c>
      <c r="K19" s="8">
        <f t="shared" si="5"/>
        <v>139000</v>
      </c>
    </row>
    <row r="20" spans="1:12" x14ac:dyDescent="0.25">
      <c r="A20" s="34" t="s">
        <v>44</v>
      </c>
      <c r="B20" s="35"/>
      <c r="C20" s="35" t="s">
        <v>45</v>
      </c>
      <c r="D20" s="56" t="s">
        <v>46</v>
      </c>
      <c r="E20" s="60"/>
      <c r="F20" s="59">
        <v>0</v>
      </c>
      <c r="G20" s="7"/>
      <c r="H20" s="7">
        <v>35000</v>
      </c>
      <c r="I20" s="7">
        <f t="shared" si="0"/>
        <v>35000</v>
      </c>
      <c r="J20" s="7">
        <f t="shared" si="4"/>
        <v>35000</v>
      </c>
      <c r="K20" s="8">
        <f t="shared" si="5"/>
        <v>35000</v>
      </c>
    </row>
    <row r="21" spans="1:12" x14ac:dyDescent="0.25">
      <c r="A21" s="34" t="s">
        <v>47</v>
      </c>
      <c r="B21" s="35"/>
      <c r="C21" s="35" t="s">
        <v>48</v>
      </c>
      <c r="D21" s="56" t="s">
        <v>49</v>
      </c>
      <c r="E21" s="60"/>
      <c r="F21" s="59">
        <v>0</v>
      </c>
      <c r="G21" s="7"/>
      <c r="H21" s="7">
        <v>45000</v>
      </c>
      <c r="I21" s="7">
        <f t="shared" si="0"/>
        <v>45000</v>
      </c>
      <c r="J21" s="7">
        <f t="shared" si="4"/>
        <v>45000</v>
      </c>
      <c r="K21" s="8">
        <f t="shared" si="5"/>
        <v>45000</v>
      </c>
      <c r="L21" s="84">
        <f>SUM(J16:J21)</f>
        <v>4639760</v>
      </c>
    </row>
    <row r="22" spans="1:12" x14ac:dyDescent="0.25">
      <c r="A22" s="34" t="s">
        <v>50</v>
      </c>
      <c r="B22" s="35"/>
      <c r="C22" s="35" t="s">
        <v>51</v>
      </c>
      <c r="D22" s="56" t="s">
        <v>52</v>
      </c>
      <c r="E22" s="60"/>
      <c r="F22" s="59">
        <v>3000</v>
      </c>
      <c r="G22" s="7"/>
      <c r="H22" s="7">
        <v>69000</v>
      </c>
      <c r="I22" s="7">
        <f t="shared" si="0"/>
        <v>69000</v>
      </c>
      <c r="J22" s="7">
        <f t="shared" si="4"/>
        <v>72000</v>
      </c>
      <c r="K22" s="8">
        <f t="shared" si="5"/>
        <v>72000</v>
      </c>
    </row>
    <row r="23" spans="1:12" ht="22.5" x14ac:dyDescent="0.25">
      <c r="A23" s="34" t="s">
        <v>53</v>
      </c>
      <c r="B23" s="35"/>
      <c r="C23" s="35" t="s">
        <v>54</v>
      </c>
      <c r="D23" s="56" t="s">
        <v>55</v>
      </c>
      <c r="E23" s="60"/>
      <c r="F23" s="59">
        <v>15000</v>
      </c>
      <c r="G23" s="7"/>
      <c r="H23" s="7">
        <v>770000</v>
      </c>
      <c r="I23" s="7">
        <f t="shared" si="0"/>
        <v>770000</v>
      </c>
      <c r="J23" s="7">
        <f t="shared" si="4"/>
        <v>785000</v>
      </c>
      <c r="K23" s="8">
        <f t="shared" si="5"/>
        <v>785000</v>
      </c>
    </row>
    <row r="24" spans="1:12" x14ac:dyDescent="0.25">
      <c r="A24" s="34" t="s">
        <v>56</v>
      </c>
      <c r="B24" s="35"/>
      <c r="C24" s="35" t="s">
        <v>57</v>
      </c>
      <c r="D24" s="56" t="s">
        <v>58</v>
      </c>
      <c r="E24" s="60"/>
      <c r="F24" s="59">
        <v>1800</v>
      </c>
      <c r="G24" s="7"/>
      <c r="H24" s="7">
        <v>18400</v>
      </c>
      <c r="I24" s="7">
        <f t="shared" si="0"/>
        <v>18400</v>
      </c>
      <c r="J24" s="7">
        <f t="shared" si="4"/>
        <v>20200</v>
      </c>
      <c r="K24" s="8">
        <f t="shared" si="5"/>
        <v>20200</v>
      </c>
    </row>
    <row r="25" spans="1:12" x14ac:dyDescent="0.25">
      <c r="A25" s="34" t="s">
        <v>59</v>
      </c>
      <c r="B25" s="35"/>
      <c r="C25" s="35" t="s">
        <v>60</v>
      </c>
      <c r="D25" s="56" t="s">
        <v>61</v>
      </c>
      <c r="E25" s="60"/>
      <c r="F25" s="59">
        <v>21000</v>
      </c>
      <c r="G25" s="7"/>
      <c r="H25" s="7">
        <v>636140</v>
      </c>
      <c r="I25" s="7">
        <f t="shared" si="0"/>
        <v>636140</v>
      </c>
      <c r="J25" s="7">
        <f t="shared" si="4"/>
        <v>657140</v>
      </c>
      <c r="K25" s="8">
        <f t="shared" si="5"/>
        <v>657140</v>
      </c>
    </row>
    <row r="26" spans="1:12" x14ac:dyDescent="0.25">
      <c r="A26" s="36" t="s">
        <v>62</v>
      </c>
      <c r="B26" s="36"/>
      <c r="C26" s="36" t="s">
        <v>63</v>
      </c>
      <c r="D26" s="53" t="s">
        <v>64</v>
      </c>
      <c r="E26" s="61"/>
      <c r="F26" s="10"/>
      <c r="G26" s="11"/>
      <c r="H26" s="11">
        <v>0</v>
      </c>
      <c r="I26" s="11">
        <f t="shared" si="0"/>
        <v>0</v>
      </c>
      <c r="J26" s="7">
        <f t="shared" si="4"/>
        <v>0</v>
      </c>
      <c r="K26" s="8">
        <f t="shared" si="5"/>
        <v>0</v>
      </c>
    </row>
    <row r="27" spans="1:12" x14ac:dyDescent="0.25">
      <c r="A27" s="36" t="s">
        <v>65</v>
      </c>
      <c r="B27" s="36"/>
      <c r="C27" s="36" t="s">
        <v>66</v>
      </c>
      <c r="D27" s="53" t="s">
        <v>67</v>
      </c>
      <c r="E27" s="61"/>
      <c r="F27" s="10">
        <v>3000</v>
      </c>
      <c r="G27" s="11"/>
      <c r="H27" s="11">
        <v>54000</v>
      </c>
      <c r="I27" s="11">
        <f t="shared" si="0"/>
        <v>54000</v>
      </c>
      <c r="J27" s="11">
        <f t="shared" si="4"/>
        <v>57000</v>
      </c>
      <c r="K27" s="8">
        <f t="shared" si="5"/>
        <v>57000</v>
      </c>
    </row>
    <row r="28" spans="1:12" x14ac:dyDescent="0.25">
      <c r="A28" s="36" t="s">
        <v>68</v>
      </c>
      <c r="B28" s="36"/>
      <c r="C28" s="36" t="s">
        <v>69</v>
      </c>
      <c r="D28" s="53" t="s">
        <v>70</v>
      </c>
      <c r="E28" s="61"/>
      <c r="F28" s="10"/>
      <c r="G28" s="11"/>
      <c r="H28" s="11">
        <v>30000</v>
      </c>
      <c r="I28" s="11">
        <f t="shared" si="0"/>
        <v>30000</v>
      </c>
      <c r="J28" s="11">
        <f t="shared" si="4"/>
        <v>30000</v>
      </c>
      <c r="K28" s="8">
        <f t="shared" si="5"/>
        <v>30000</v>
      </c>
    </row>
    <row r="29" spans="1:12" x14ac:dyDescent="0.25">
      <c r="A29" s="34" t="s">
        <v>71</v>
      </c>
      <c r="B29" s="36"/>
      <c r="C29" s="35" t="s">
        <v>72</v>
      </c>
      <c r="D29" s="56" t="s">
        <v>73</v>
      </c>
      <c r="E29" s="60"/>
      <c r="F29" s="59">
        <v>1800</v>
      </c>
      <c r="G29" s="7"/>
      <c r="H29" s="7">
        <v>40400</v>
      </c>
      <c r="I29" s="7">
        <f t="shared" si="0"/>
        <v>40400</v>
      </c>
      <c r="J29" s="7">
        <f t="shared" si="4"/>
        <v>42200</v>
      </c>
      <c r="K29" s="8">
        <f t="shared" si="5"/>
        <v>42200</v>
      </c>
    </row>
    <row r="30" spans="1:12" x14ac:dyDescent="0.25">
      <c r="A30" s="34" t="s">
        <v>74</v>
      </c>
      <c r="B30" s="36"/>
      <c r="C30" s="35" t="s">
        <v>75</v>
      </c>
      <c r="D30" s="56" t="s">
        <v>76</v>
      </c>
      <c r="E30" s="60"/>
      <c r="F30" s="59">
        <v>1800</v>
      </c>
      <c r="G30" s="7"/>
      <c r="H30" s="7">
        <v>57300</v>
      </c>
      <c r="I30" s="7">
        <f t="shared" si="0"/>
        <v>57300</v>
      </c>
      <c r="J30" s="7">
        <f t="shared" si="4"/>
        <v>59100</v>
      </c>
      <c r="K30" s="8">
        <f t="shared" si="5"/>
        <v>59100</v>
      </c>
      <c r="L30" s="84">
        <f>SUM(J22:J30)</f>
        <v>1722640</v>
      </c>
    </row>
    <row r="31" spans="1:12" ht="22.5" x14ac:dyDescent="0.25">
      <c r="A31" s="34" t="s">
        <v>77</v>
      </c>
      <c r="B31" s="36"/>
      <c r="C31" s="35" t="s">
        <v>78</v>
      </c>
      <c r="D31" s="56" t="s">
        <v>79</v>
      </c>
      <c r="E31" s="60"/>
      <c r="F31" s="59"/>
      <c r="G31" s="7"/>
      <c r="H31" s="7">
        <v>0</v>
      </c>
      <c r="I31" s="7">
        <f t="shared" si="0"/>
        <v>0</v>
      </c>
      <c r="J31" s="7">
        <f t="shared" si="4"/>
        <v>0</v>
      </c>
      <c r="K31" s="8">
        <f t="shared" si="5"/>
        <v>0</v>
      </c>
    </row>
    <row r="32" spans="1:12" x14ac:dyDescent="0.25">
      <c r="A32" s="34" t="s">
        <v>80</v>
      </c>
      <c r="B32" s="36"/>
      <c r="C32" s="35" t="s">
        <v>81</v>
      </c>
      <c r="D32" s="56" t="s">
        <v>82</v>
      </c>
      <c r="E32" s="60"/>
      <c r="F32" s="59">
        <v>3000</v>
      </c>
      <c r="G32" s="7"/>
      <c r="H32" s="7">
        <v>50400</v>
      </c>
      <c r="I32" s="7">
        <f t="shared" si="0"/>
        <v>50400</v>
      </c>
      <c r="J32" s="7">
        <f t="shared" si="4"/>
        <v>53400</v>
      </c>
      <c r="K32" s="8">
        <f t="shared" si="5"/>
        <v>53400</v>
      </c>
    </row>
    <row r="33" spans="1:11" x14ac:dyDescent="0.25">
      <c r="A33" s="34" t="s">
        <v>83</v>
      </c>
      <c r="B33" s="36"/>
      <c r="C33" s="35" t="s">
        <v>84</v>
      </c>
      <c r="D33" s="56" t="s">
        <v>85</v>
      </c>
      <c r="E33" s="60"/>
      <c r="F33" s="59"/>
      <c r="G33" s="7"/>
      <c r="H33" s="7">
        <v>0</v>
      </c>
      <c r="I33" s="7">
        <f t="shared" si="0"/>
        <v>0</v>
      </c>
      <c r="J33" s="7">
        <f t="shared" si="4"/>
        <v>0</v>
      </c>
      <c r="K33" s="8">
        <f t="shared" si="5"/>
        <v>0</v>
      </c>
    </row>
    <row r="34" spans="1:11" x14ac:dyDescent="0.25">
      <c r="A34" s="34" t="s">
        <v>86</v>
      </c>
      <c r="B34" s="36"/>
      <c r="C34" s="35" t="s">
        <v>87</v>
      </c>
      <c r="D34" s="56" t="s">
        <v>88</v>
      </c>
      <c r="E34" s="60"/>
      <c r="F34" s="59"/>
      <c r="G34" s="7"/>
      <c r="H34" s="7">
        <v>0</v>
      </c>
      <c r="I34" s="7">
        <f t="shared" si="0"/>
        <v>0</v>
      </c>
      <c r="J34" s="7">
        <f t="shared" si="4"/>
        <v>0</v>
      </c>
      <c r="K34" s="8">
        <f t="shared" si="5"/>
        <v>0</v>
      </c>
    </row>
    <row r="35" spans="1:11" ht="22.5" x14ac:dyDescent="0.25">
      <c r="A35" s="34" t="s">
        <v>89</v>
      </c>
      <c r="B35" s="36"/>
      <c r="C35" s="35" t="s">
        <v>90</v>
      </c>
      <c r="D35" s="56" t="s">
        <v>91</v>
      </c>
      <c r="E35" s="60"/>
      <c r="F35" s="59">
        <v>3000</v>
      </c>
      <c r="G35" s="7"/>
      <c r="H35" s="7">
        <v>17400</v>
      </c>
      <c r="I35" s="7">
        <f t="shared" si="0"/>
        <v>17400</v>
      </c>
      <c r="J35" s="7">
        <f t="shared" si="4"/>
        <v>20400</v>
      </c>
      <c r="K35" s="8">
        <f t="shared" si="5"/>
        <v>20400</v>
      </c>
    </row>
    <row r="36" spans="1:11" x14ac:dyDescent="0.25">
      <c r="A36" s="34" t="s">
        <v>92</v>
      </c>
      <c r="B36" s="36"/>
      <c r="C36" s="35" t="s">
        <v>93</v>
      </c>
      <c r="D36" s="56" t="s">
        <v>94</v>
      </c>
      <c r="E36" s="60"/>
      <c r="F36" s="59"/>
      <c r="G36" s="7"/>
      <c r="H36" s="7">
        <v>0</v>
      </c>
      <c r="I36" s="7">
        <f t="shared" si="0"/>
        <v>0</v>
      </c>
      <c r="J36" s="7">
        <f t="shared" si="4"/>
        <v>0</v>
      </c>
      <c r="K36" s="8">
        <f t="shared" si="5"/>
        <v>0</v>
      </c>
    </row>
    <row r="37" spans="1:11" x14ac:dyDescent="0.25">
      <c r="A37" s="34" t="s">
        <v>95</v>
      </c>
      <c r="B37" s="36"/>
      <c r="C37" s="35" t="s">
        <v>96</v>
      </c>
      <c r="D37" s="56" t="s">
        <v>97</v>
      </c>
      <c r="E37" s="60"/>
      <c r="F37" s="59"/>
      <c r="G37" s="7"/>
      <c r="H37" s="7">
        <v>0</v>
      </c>
      <c r="I37" s="7">
        <f t="shared" si="0"/>
        <v>0</v>
      </c>
      <c r="J37" s="7">
        <f t="shared" si="4"/>
        <v>0</v>
      </c>
      <c r="K37" s="8">
        <f t="shared" si="5"/>
        <v>0</v>
      </c>
    </row>
    <row r="38" spans="1:11" ht="22.5" x14ac:dyDescent="0.25">
      <c r="A38" s="34" t="s">
        <v>98</v>
      </c>
      <c r="B38" s="36"/>
      <c r="C38" s="35" t="s">
        <v>99</v>
      </c>
      <c r="D38" s="56" t="s">
        <v>100</v>
      </c>
      <c r="E38" s="60"/>
      <c r="F38" s="59"/>
      <c r="G38" s="7"/>
      <c r="H38" s="7">
        <v>0</v>
      </c>
      <c r="I38" s="7">
        <f t="shared" si="0"/>
        <v>0</v>
      </c>
      <c r="J38" s="7">
        <f t="shared" si="4"/>
        <v>0</v>
      </c>
      <c r="K38" s="8">
        <f t="shared" si="5"/>
        <v>0</v>
      </c>
    </row>
    <row r="39" spans="1:11" ht="22.5" x14ac:dyDescent="0.25">
      <c r="A39" s="34" t="s">
        <v>101</v>
      </c>
      <c r="B39" s="36"/>
      <c r="C39" s="35" t="s">
        <v>102</v>
      </c>
      <c r="D39" s="56" t="s">
        <v>103</v>
      </c>
      <c r="E39" s="60"/>
      <c r="F39" s="59"/>
      <c r="G39" s="7"/>
      <c r="H39" s="7">
        <v>0</v>
      </c>
      <c r="I39" s="7">
        <f t="shared" si="0"/>
        <v>0</v>
      </c>
      <c r="J39" s="7">
        <f t="shared" si="4"/>
        <v>0</v>
      </c>
      <c r="K39" s="8">
        <f t="shared" si="5"/>
        <v>0</v>
      </c>
    </row>
    <row r="40" spans="1:11" x14ac:dyDescent="0.25">
      <c r="A40" s="37" t="s">
        <v>104</v>
      </c>
      <c r="B40" s="38"/>
      <c r="C40" s="38"/>
      <c r="D40" s="39"/>
      <c r="E40" s="62">
        <f t="shared" ref="E40" si="6">SUM(E13:E39)</f>
        <v>486900</v>
      </c>
      <c r="F40" s="12">
        <f>SUM(F13:F39)</f>
        <v>109800</v>
      </c>
      <c r="G40" s="12">
        <f>SUM(G13:G39)</f>
        <v>140000</v>
      </c>
      <c r="H40" s="12">
        <f>SUM(H13:H39)</f>
        <v>6716200</v>
      </c>
      <c r="I40" s="19">
        <f t="shared" si="0"/>
        <v>6856200</v>
      </c>
      <c r="J40" s="58">
        <f>SUM(F40+I40)</f>
        <v>6966000</v>
      </c>
      <c r="K40" s="12">
        <f>SUM(K13:K39)</f>
        <v>7452900</v>
      </c>
    </row>
    <row r="41" spans="1:11" x14ac:dyDescent="0.25">
      <c r="A41" s="74" t="s">
        <v>105</v>
      </c>
      <c r="B41" s="75"/>
      <c r="C41" s="75"/>
      <c r="D41" s="76"/>
      <c r="E41" s="63">
        <f t="shared" ref="E41" si="7">E12+E40</f>
        <v>850000</v>
      </c>
      <c r="F41" s="13">
        <f>F12+F40</f>
        <v>354000</v>
      </c>
      <c r="G41" s="13">
        <f>G12+G40</f>
        <v>140000</v>
      </c>
      <c r="H41" s="13">
        <f>H12+H40</f>
        <v>16718000</v>
      </c>
      <c r="I41" s="20">
        <f t="shared" si="0"/>
        <v>16858000</v>
      </c>
      <c r="J41" s="20">
        <f>SUM(J12+J40)</f>
        <v>17212000</v>
      </c>
      <c r="K41" s="13">
        <f>SUM(K12+K40)</f>
        <v>18062000</v>
      </c>
    </row>
    <row r="42" spans="1:11" ht="7.5" customHeight="1" x14ac:dyDescent="0.25">
      <c r="A42" s="40"/>
      <c r="B42" s="41"/>
      <c r="C42" s="41"/>
      <c r="D42" s="41"/>
      <c r="E42" s="14"/>
      <c r="F42" s="14"/>
      <c r="G42" s="14"/>
      <c r="H42" s="14"/>
      <c r="I42" s="21"/>
      <c r="J42" s="66"/>
      <c r="K42" s="14"/>
    </row>
    <row r="43" spans="1:11" ht="13.5" customHeight="1" x14ac:dyDescent="0.25">
      <c r="A43" s="34" t="s">
        <v>106</v>
      </c>
      <c r="B43" s="35"/>
      <c r="C43" s="35" t="s">
        <v>107</v>
      </c>
      <c r="D43" s="42" t="s">
        <v>108</v>
      </c>
      <c r="E43" s="7"/>
      <c r="F43" s="7">
        <v>0</v>
      </c>
      <c r="G43" s="7">
        <v>0</v>
      </c>
      <c r="H43" s="7"/>
      <c r="I43" s="7">
        <f t="shared" si="0"/>
        <v>0</v>
      </c>
      <c r="J43" s="7">
        <f t="shared" ref="J43:J48" si="8">SUM(F43+I43)</f>
        <v>0</v>
      </c>
      <c r="K43" s="8">
        <f t="shared" ref="K43:K48" si="9">SUM(E43+F43+I43)</f>
        <v>0</v>
      </c>
    </row>
    <row r="44" spans="1:11" ht="13.5" customHeight="1" x14ac:dyDescent="0.25">
      <c r="A44" s="34" t="s">
        <v>109</v>
      </c>
      <c r="B44" s="35"/>
      <c r="C44" s="35" t="s">
        <v>109</v>
      </c>
      <c r="D44" s="42" t="s">
        <v>110</v>
      </c>
      <c r="E44" s="7"/>
      <c r="F44" s="7">
        <v>0</v>
      </c>
      <c r="G44" s="7">
        <v>0</v>
      </c>
      <c r="H44" s="7"/>
      <c r="I44" s="7">
        <f t="shared" si="0"/>
        <v>0</v>
      </c>
      <c r="J44" s="7">
        <f t="shared" si="8"/>
        <v>0</v>
      </c>
      <c r="K44" s="8">
        <f t="shared" si="9"/>
        <v>0</v>
      </c>
    </row>
    <row r="45" spans="1:11" ht="13.5" customHeight="1" x14ac:dyDescent="0.25">
      <c r="A45" s="34" t="s">
        <v>111</v>
      </c>
      <c r="B45" s="35"/>
      <c r="C45" s="35" t="s">
        <v>112</v>
      </c>
      <c r="D45" s="42" t="s">
        <v>113</v>
      </c>
      <c r="E45" s="7"/>
      <c r="F45" s="7">
        <v>0</v>
      </c>
      <c r="G45" s="7">
        <v>0</v>
      </c>
      <c r="H45" s="7"/>
      <c r="I45" s="7">
        <f t="shared" si="0"/>
        <v>0</v>
      </c>
      <c r="J45" s="7">
        <f t="shared" si="8"/>
        <v>0</v>
      </c>
      <c r="K45" s="8">
        <f t="shared" si="9"/>
        <v>0</v>
      </c>
    </row>
    <row r="46" spans="1:11" ht="13.5" customHeight="1" x14ac:dyDescent="0.25">
      <c r="A46" s="34" t="s">
        <v>114</v>
      </c>
      <c r="B46" s="35"/>
      <c r="C46" s="35" t="s">
        <v>115</v>
      </c>
      <c r="D46" s="42" t="s">
        <v>116</v>
      </c>
      <c r="E46" s="7"/>
      <c r="F46" s="15">
        <v>0</v>
      </c>
      <c r="G46" s="64"/>
      <c r="H46" s="7">
        <v>25860</v>
      </c>
      <c r="I46" s="7">
        <f t="shared" si="0"/>
        <v>25860</v>
      </c>
      <c r="J46" s="7">
        <f t="shared" si="8"/>
        <v>25860</v>
      </c>
      <c r="K46" s="8">
        <f t="shared" si="9"/>
        <v>25860</v>
      </c>
    </row>
    <row r="47" spans="1:11" ht="13.5" customHeight="1" x14ac:dyDescent="0.25">
      <c r="A47" s="34" t="s">
        <v>117</v>
      </c>
      <c r="B47" s="36"/>
      <c r="C47" s="35" t="s">
        <v>118</v>
      </c>
      <c r="D47" s="43" t="s">
        <v>119</v>
      </c>
      <c r="E47" s="7"/>
      <c r="F47" s="7">
        <v>0</v>
      </c>
      <c r="G47" s="11">
        <v>0</v>
      </c>
      <c r="H47" s="7"/>
      <c r="I47" s="7">
        <f t="shared" si="0"/>
        <v>0</v>
      </c>
      <c r="J47" s="7">
        <f t="shared" si="8"/>
        <v>0</v>
      </c>
      <c r="K47" s="8">
        <f t="shared" si="9"/>
        <v>0</v>
      </c>
    </row>
    <row r="48" spans="1:11" ht="13.5" customHeight="1" x14ac:dyDescent="0.25">
      <c r="A48" s="34" t="s">
        <v>120</v>
      </c>
      <c r="B48" s="35"/>
      <c r="C48" s="35" t="s">
        <v>120</v>
      </c>
      <c r="D48" s="42" t="s">
        <v>121</v>
      </c>
      <c r="E48" s="7"/>
      <c r="F48" s="7">
        <v>0</v>
      </c>
      <c r="G48" s="7">
        <v>0</v>
      </c>
      <c r="H48" s="7"/>
      <c r="I48" s="7">
        <f t="shared" si="0"/>
        <v>0</v>
      </c>
      <c r="J48" s="7">
        <f t="shared" si="8"/>
        <v>0</v>
      </c>
      <c r="K48" s="8">
        <f t="shared" si="9"/>
        <v>0</v>
      </c>
    </row>
    <row r="49" spans="1:11" x14ac:dyDescent="0.25">
      <c r="A49" s="77" t="s">
        <v>122</v>
      </c>
      <c r="B49" s="78"/>
      <c r="C49" s="78"/>
      <c r="D49" s="79"/>
      <c r="E49" s="9">
        <f>SUM(E43:E48)</f>
        <v>0</v>
      </c>
      <c r="F49" s="9">
        <f>SUM(F43:F48)</f>
        <v>0</v>
      </c>
      <c r="G49" s="9">
        <f>SUM(G43:G48)</f>
        <v>0</v>
      </c>
      <c r="H49" s="9">
        <f>SUM(H43:H48)</f>
        <v>25860</v>
      </c>
      <c r="I49" s="19">
        <f t="shared" si="0"/>
        <v>25860</v>
      </c>
      <c r="J49" s="19">
        <f>SUM(J43:J48)</f>
        <v>25860</v>
      </c>
      <c r="K49" s="9">
        <f>SUM(K43:K48)</f>
        <v>25860</v>
      </c>
    </row>
    <row r="50" spans="1:11" ht="6.75" customHeight="1" x14ac:dyDescent="0.25">
      <c r="A50" s="40"/>
      <c r="B50" s="41"/>
      <c r="C50" s="41"/>
      <c r="D50" s="41"/>
      <c r="E50" s="14"/>
      <c r="F50" s="14"/>
      <c r="G50" s="14"/>
      <c r="H50" s="14"/>
      <c r="I50" s="21"/>
      <c r="J50" s="66"/>
      <c r="K50" s="14"/>
    </row>
    <row r="51" spans="1:11" ht="15" customHeight="1" x14ac:dyDescent="0.25">
      <c r="A51" s="44" t="s">
        <v>132</v>
      </c>
      <c r="B51" s="45"/>
      <c r="C51" s="45"/>
      <c r="D51" s="46"/>
      <c r="E51" s="13">
        <f>SUM(E49+E41)</f>
        <v>850000</v>
      </c>
      <c r="F51" s="13">
        <f>SUM(F49+F41)</f>
        <v>354000</v>
      </c>
      <c r="G51" s="13">
        <f>SUM(G49+G41)</f>
        <v>140000</v>
      </c>
      <c r="H51" s="13">
        <f>SUM(H49+H41)</f>
        <v>16743860</v>
      </c>
      <c r="I51" s="20">
        <f t="shared" si="0"/>
        <v>16883860</v>
      </c>
      <c r="J51" s="13">
        <f>SUM(J49+J41)</f>
        <v>17237860</v>
      </c>
      <c r="K51" s="13">
        <f>SUM(K49+K41)</f>
        <v>18087860</v>
      </c>
    </row>
    <row r="52" spans="1:11" ht="7.5" customHeight="1" x14ac:dyDescent="0.25">
      <c r="A52" s="40"/>
      <c r="B52" s="41"/>
      <c r="C52" s="41"/>
      <c r="D52" s="41"/>
      <c r="E52" s="14"/>
      <c r="F52" s="14"/>
      <c r="G52" s="14"/>
      <c r="H52" s="14"/>
      <c r="I52" s="21"/>
      <c r="J52" s="66"/>
      <c r="K52" s="14"/>
    </row>
    <row r="53" spans="1:11" ht="21" customHeight="1" x14ac:dyDescent="0.25">
      <c r="A53" s="47" t="s">
        <v>123</v>
      </c>
      <c r="B53" s="48"/>
      <c r="C53" s="48"/>
      <c r="D53" s="49" t="s">
        <v>124</v>
      </c>
      <c r="E53" s="65">
        <v>0</v>
      </c>
      <c r="F53" s="16">
        <v>150000</v>
      </c>
      <c r="G53" s="16">
        <v>0</v>
      </c>
      <c r="H53" s="16"/>
      <c r="I53" s="22">
        <f t="shared" si="0"/>
        <v>0</v>
      </c>
      <c r="J53" s="22">
        <f t="shared" ref="J53" si="10">SUM(F53+I53)</f>
        <v>150000</v>
      </c>
      <c r="K53" s="16">
        <v>150000</v>
      </c>
    </row>
    <row r="54" spans="1:11" ht="15.75" thickBot="1" x14ac:dyDescent="0.3">
      <c r="A54" s="50" t="s">
        <v>133</v>
      </c>
      <c r="B54" s="51"/>
      <c r="C54" s="51"/>
      <c r="D54" s="52"/>
      <c r="E54" s="17">
        <f>SUM(E51+E53)</f>
        <v>850000</v>
      </c>
      <c r="F54" s="17">
        <f>SUM(F51+F53)</f>
        <v>504000</v>
      </c>
      <c r="G54" s="17">
        <f>SUM(G51+G53)</f>
        <v>140000</v>
      </c>
      <c r="H54" s="17">
        <f>SUM(H51+H53)</f>
        <v>16743860</v>
      </c>
      <c r="I54" s="20">
        <f t="shared" si="0"/>
        <v>16883860</v>
      </c>
      <c r="J54" s="17">
        <f>SUM(J51+J53)</f>
        <v>17387860</v>
      </c>
      <c r="K54" s="17">
        <f>SUM(K51+K53)</f>
        <v>18237860</v>
      </c>
    </row>
    <row r="56" spans="1:11" x14ac:dyDescent="0.25">
      <c r="H56" s="68" t="s">
        <v>125</v>
      </c>
      <c r="I56" s="68"/>
      <c r="J56" s="68"/>
    </row>
    <row r="57" spans="1:11" x14ac:dyDescent="0.25">
      <c r="H57" s="68" t="s">
        <v>126</v>
      </c>
      <c r="I57" s="68"/>
      <c r="J57" s="68"/>
    </row>
  </sheetData>
  <mergeCells count="8">
    <mergeCell ref="A3:K3"/>
    <mergeCell ref="H57:J57"/>
    <mergeCell ref="A4:C4"/>
    <mergeCell ref="D4:D5"/>
    <mergeCell ref="A41:D41"/>
    <mergeCell ref="A49:D49"/>
    <mergeCell ref="H56:J56"/>
    <mergeCell ref="E4:K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2020-11-11T10:26:20Z</dcterms:modified>
</cp:coreProperties>
</file>