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90B13CE3-FF29-471D-9B6B-A107A100E9D3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4" i="1" l="1"/>
  <c r="J63" i="1"/>
  <c r="J62" i="1"/>
  <c r="J61" i="1"/>
  <c r="J60" i="1"/>
  <c r="E54" i="1"/>
  <c r="J54" i="1" s="1"/>
  <c r="J53" i="1"/>
  <c r="I49" i="1"/>
  <c r="H49" i="1"/>
  <c r="G49" i="1"/>
  <c r="F49" i="1"/>
  <c r="E49" i="1"/>
  <c r="J48" i="1"/>
  <c r="J47" i="1"/>
  <c r="J46" i="1"/>
  <c r="J49" i="1" s="1"/>
  <c r="J45" i="1"/>
  <c r="J44" i="1"/>
  <c r="J43" i="1"/>
  <c r="I40" i="1"/>
  <c r="H40" i="1"/>
  <c r="G40" i="1"/>
  <c r="F40" i="1"/>
  <c r="E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I12" i="1"/>
  <c r="I41" i="1" s="1"/>
  <c r="H12" i="1"/>
  <c r="G12" i="1"/>
  <c r="G51" i="1" s="1"/>
  <c r="G55" i="1" s="1"/>
  <c r="F12" i="1"/>
  <c r="E12" i="1"/>
  <c r="E41" i="1" s="1"/>
  <c r="J11" i="1"/>
  <c r="J10" i="1"/>
  <c r="J9" i="1"/>
  <c r="J8" i="1"/>
  <c r="J7" i="1"/>
  <c r="G41" i="1" l="1"/>
  <c r="H41" i="1"/>
  <c r="J12" i="1"/>
  <c r="J66" i="1"/>
  <c r="F51" i="1"/>
  <c r="F55" i="1" s="1"/>
  <c r="J40" i="1"/>
  <c r="F41" i="1"/>
  <c r="H51" i="1"/>
  <c r="H55" i="1" s="1"/>
  <c r="E51" i="1"/>
  <c r="E55" i="1" s="1"/>
  <c r="I51" i="1"/>
  <c r="I55" i="1" s="1"/>
  <c r="J51" i="1" l="1"/>
  <c r="J55" i="1" s="1"/>
  <c r="J57" i="1" s="1"/>
  <c r="J41" i="1"/>
</calcChain>
</file>

<file path=xl/sharedStrings.xml><?xml version="1.0" encoding="utf-8"?>
<sst xmlns="http://schemas.openxmlformats.org/spreadsheetml/2006/main" count="118" uniqueCount="110">
  <si>
    <t xml:space="preserve"> Dom za starije osobe Maksimir Zagreb, Hegedušićeva 20</t>
  </si>
  <si>
    <t>Konto</t>
  </si>
  <si>
    <t>O  p  i  s</t>
  </si>
  <si>
    <t>Ukupni
rashodi po izvorima financiranja 2024. godina</t>
  </si>
  <si>
    <t>Opći prihodi i primici -pojačani standard 1.1.3</t>
  </si>
  <si>
    <t>Decentralizirana sredstva 1.2.4</t>
  </si>
  <si>
    <t>Vlastiti prihodi 3.1.1</t>
  </si>
  <si>
    <t>Prihodi za posebne namjene 4.3.1</t>
  </si>
  <si>
    <t>Projekt podrške u lokalnoj zajednici gerontološki centri GZ 1.1.1</t>
  </si>
  <si>
    <t xml:space="preserve">UKUPNO </t>
  </si>
  <si>
    <t>3111</t>
  </si>
  <si>
    <t>Plaće za redovan rad</t>
  </si>
  <si>
    <t>3113</t>
  </si>
  <si>
    <t>Plaće za prekovremeni rad</t>
  </si>
  <si>
    <t>3114</t>
  </si>
  <si>
    <t>Plaće za posebne uvijete rada</t>
  </si>
  <si>
    <t>3121</t>
  </si>
  <si>
    <t>Ostali rashodi za zaposlene</t>
  </si>
  <si>
    <t>3132</t>
  </si>
  <si>
    <t>Doprinosi za obvezno zdravstveno osiguranje</t>
  </si>
  <si>
    <t>I. RASHODI ZA ZAPOSLENE</t>
  </si>
  <si>
    <t>3211</t>
  </si>
  <si>
    <t>Službena putovanja</t>
  </si>
  <si>
    <t>3212</t>
  </si>
  <si>
    <t>Nakn.za prijevoz, za rad na terenu, odvoj. život</t>
  </si>
  <si>
    <t>3213</t>
  </si>
  <si>
    <t>Stručno usavršavanje zaposlenika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</si>
  <si>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</si>
  <si>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</si>
  <si>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</si>
  <si>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</si>
  <si>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</si>
  <si>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</si>
  <si>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</si>
  <si>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održ.</t>
  </si>
  <si>
    <t>3225</t>
  </si>
  <si>
    <t>Sitni inventar i auto gume</t>
  </si>
  <si>
    <t>3227</t>
  </si>
  <si>
    <t xml:space="preserve">Službena, radna i zaštitna odjeća i obuća 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</si>
  <si>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</si>
  <si>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</si>
  <si>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</si>
  <si>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</si>
  <si>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</si>
  <si>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informiranija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</si>
  <si>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</si>
  <si>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</si>
  <si>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</si>
  <si>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</si>
  <si>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</si>
  <si>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</si>
  <si>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</si>
  <si>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</si>
  <si>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</si>
  <si>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</si>
  <si>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</si>
  <si>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</si>
  <si>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3291</t>
  </si>
  <si>
    <t>Nankade za rad predst.i izvrš.tijela, povjer. i sl.</t>
  </si>
  <si>
    <t>3292</t>
  </si>
  <si>
    <t>Premije osiguranja</t>
  </si>
  <si>
    <t>3295</t>
  </si>
  <si>
    <t>Pristojbe i naknade</t>
  </si>
  <si>
    <t>3299</t>
  </si>
  <si>
    <t>Ostali nespomenuti rashodi poslovanja</t>
  </si>
  <si>
    <t>3431</t>
  </si>
  <si>
    <t>Bankarske usluge i usluge platnog prometa</t>
  </si>
  <si>
    <t>3433</t>
  </si>
  <si>
    <t>Zatezne kamate</t>
  </si>
  <si>
    <t>3434</t>
  </si>
  <si>
    <t>Ostali nespomenuti financijski rashodi</t>
  </si>
  <si>
    <t>3721</t>
  </si>
  <si>
    <t>Naknade građanima i kućanstvima u novcu</t>
  </si>
  <si>
    <t>3722</t>
  </si>
  <si>
    <t>Naknade građanima i kućanstvima u naravi</t>
  </si>
  <si>
    <t>II. TEKUĆI RASHODI</t>
  </si>
  <si>
    <t>UKUPNO (I. + II.)</t>
  </si>
  <si>
    <t>4221</t>
  </si>
  <si>
    <t>Uredska oprema i namještaj</t>
  </si>
  <si>
    <t>4223</t>
  </si>
  <si>
    <t>Oprema za održavanje i zaštitu</t>
  </si>
  <si>
    <t>4224</t>
  </si>
  <si>
    <t>Medicinska i laboratorijska oprema</t>
  </si>
  <si>
    <t>4227</t>
  </si>
  <si>
    <t>Uređaji, strojevi i oprema za ostale namjene</t>
  </si>
  <si>
    <t>4262</t>
  </si>
  <si>
    <t xml:space="preserve">Ulaganja u računalne programe </t>
  </si>
  <si>
    <t>4511</t>
  </si>
  <si>
    <t>Dodatna ulaganja na građevinskim objektima</t>
  </si>
  <si>
    <t>III. NEFINANCIJSKA IMOVINA ukupno</t>
  </si>
  <si>
    <t>SVEUKUPNO ( I. + II. + III. )</t>
  </si>
  <si>
    <t>Usluge tekućeg i investicijskog održavanja - H.I.</t>
  </si>
  <si>
    <t>IV UKUPNO</t>
  </si>
  <si>
    <t>SVEUKUPNO ( I. + II. + III.+ IV )</t>
  </si>
  <si>
    <t>Naknada za energetski dodatak za ublažavanje posljedica porasta cijena energenata (IZVOR FINANC 5.2.1)</t>
  </si>
  <si>
    <t>SVEUKUPNO RASHODI</t>
  </si>
  <si>
    <t>Ukupni
prihodi po izvorima financiranja  2024. godina</t>
  </si>
  <si>
    <t>Opći prihodi i primici -iznad standarda 1.1.3</t>
  </si>
  <si>
    <t>Prihodi iz nadležnog proračuna za financiranje rashoda poslovanja</t>
  </si>
  <si>
    <t>Prihodi iz nadležnog proračuna za financiranje rashoda za nabavu nefinancijske imovine</t>
  </si>
  <si>
    <t xml:space="preserve">Ostali nespomenuti prihodi </t>
  </si>
  <si>
    <t>Prihodi od prodaje proizvoda i robe</t>
  </si>
  <si>
    <t>Prihodi od pruženih usluga</t>
  </si>
  <si>
    <r>
      <rPr>
        <sz val="9"/>
        <rFont val="Calibri"/>
        <family val="2"/>
        <charset val="238"/>
        <scheme val="minor"/>
      </rPr>
      <t>Tekuće pomoći proračunskim korisnicima iz proračuna koji im nije nadležan</t>
    </r>
    <r>
      <rPr>
        <b/>
        <sz val="9"/>
        <rFont val="Calibri"/>
        <family val="2"/>
        <charset val="238"/>
        <scheme val="minor"/>
      </rPr>
      <t xml:space="preserve"> izvor 5.2.1</t>
    </r>
  </si>
  <si>
    <t>SVEUKUPNO PRIHODI</t>
  </si>
  <si>
    <t>SVEUKUPNO PRIHODI PO SVIM IZVORIMA</t>
  </si>
  <si>
    <t>SVEUKUPNO RASHODI PO SVIM IZVORIMA</t>
  </si>
  <si>
    <t xml:space="preserve">                                           PREDSJEDNICA UPRAVNOG VIJEĆA</t>
  </si>
  <si>
    <t xml:space="preserve">                                                 Lada Weygand mag.anthrop. i mag.philol.angl.</t>
  </si>
  <si>
    <t>II IZMJENE FINANCIJSKOG PLANA ZA 2024.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</si>
</sst>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8"/>
      <color theme="1"/>
      <name val="Calibri"/>
      <family val="2"/>
      <scheme val="minor"/>
    </font>
    <font>
      <b/>
      <sz val="8"/>
      <name val="Arial"/>
      <family val="2"/>
      <charset val="238"/>
    </font>
    <font>
      <b/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2" borderId="0" xfId="0" applyFont="1" applyFill="1"/>
    <xf numFmtId="0" fontId="0" fillId="2" borderId="0" xfId="0" applyFill="1"/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/>
    </xf>
    <xf numFmtId="49" fontId="9" fillId="5" borderId="18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9" fillId="0" borderId="19" xfId="0" applyFont="1" applyBorder="1" applyAlignment="1">
      <alignment vertical="center"/>
    </xf>
    <xf numFmtId="4" fontId="10" fillId="6" borderId="19" xfId="0" applyNumberFormat="1" applyFont="1" applyFill="1" applyBorder="1"/>
    <xf numFmtId="4" fontId="10" fillId="0" borderId="19" xfId="0" applyNumberFormat="1" applyFont="1" applyBorder="1"/>
    <xf numFmtId="0" fontId="9" fillId="0" borderId="19" xfId="0" applyFont="1" applyBorder="1" applyAlignment="1">
      <alignment vertical="center" wrapText="1"/>
    </xf>
    <xf numFmtId="49" fontId="4" fillId="7" borderId="20" xfId="0" applyNumberFormat="1" applyFont="1" applyFill="1" applyBorder="1" applyAlignment="1">
      <alignment horizontal="left"/>
    </xf>
    <xf numFmtId="49" fontId="4" fillId="7" borderId="7" xfId="0" applyNumberFormat="1" applyFont="1" applyFill="1" applyBorder="1" applyAlignment="1">
      <alignment horizontal="left"/>
    </xf>
    <xf numFmtId="49" fontId="11" fillId="7" borderId="19" xfId="0" applyNumberFormat="1" applyFont="1" applyFill="1" applyBorder="1" applyAlignment="1">
      <alignment wrapText="1"/>
    </xf>
    <xf numFmtId="4" fontId="10" fillId="8" borderId="19" xfId="0" applyNumberFormat="1" applyFont="1" applyFill="1" applyBorder="1"/>
    <xf numFmtId="0" fontId="9" fillId="0" borderId="5" xfId="0" applyFont="1" applyBorder="1" applyAlignment="1">
      <alignment vertical="center" wrapText="1"/>
    </xf>
    <xf numFmtId="0" fontId="4" fillId="7" borderId="21" xfId="0" applyFont="1" applyFill="1" applyBorder="1"/>
    <xf numFmtId="0" fontId="4" fillId="7" borderId="22" xfId="0" applyFont="1" applyFill="1" applyBorder="1"/>
    <xf numFmtId="0" fontId="9" fillId="7" borderId="22" xfId="0" applyFont="1" applyFill="1" applyBorder="1"/>
    <xf numFmtId="4" fontId="10" fillId="4" borderId="19" xfId="0" applyNumberFormat="1" applyFont="1" applyFill="1" applyBorder="1"/>
    <xf numFmtId="0" fontId="9" fillId="10" borderId="18" xfId="0" applyFont="1" applyFill="1" applyBorder="1"/>
    <xf numFmtId="0" fontId="9" fillId="10" borderId="6" xfId="0" applyFont="1" applyFill="1" applyBorder="1"/>
    <xf numFmtId="4" fontId="10" fillId="11" borderId="19" xfId="0" applyNumberFormat="1" applyFont="1" applyFill="1" applyBorder="1"/>
    <xf numFmtId="0" fontId="9" fillId="0" borderId="19" xfId="0" applyFont="1" applyBorder="1"/>
    <xf numFmtId="0" fontId="9" fillId="0" borderId="5" xfId="0" applyFont="1" applyBorder="1"/>
    <xf numFmtId="4" fontId="12" fillId="8" borderId="23" xfId="0" applyNumberFormat="1" applyFont="1" applyFill="1" applyBorder="1" applyAlignment="1">
      <alignment vertical="center"/>
    </xf>
    <xf numFmtId="49" fontId="4" fillId="9" borderId="20" xfId="0" applyNumberFormat="1" applyFont="1" applyFill="1" applyBorder="1" applyAlignment="1">
      <alignment horizontal="left"/>
    </xf>
    <xf numFmtId="49" fontId="4" fillId="9" borderId="6" xfId="0" applyNumberFormat="1" applyFont="1" applyFill="1" applyBorder="1" applyAlignment="1">
      <alignment horizontal="left"/>
    </xf>
    <xf numFmtId="49" fontId="4" fillId="9" borderId="5" xfId="0" applyNumberFormat="1" applyFont="1" applyFill="1" applyBorder="1"/>
    <xf numFmtId="0" fontId="9" fillId="10" borderId="21" xfId="0" applyFont="1" applyFill="1" applyBorder="1"/>
    <xf numFmtId="0" fontId="9" fillId="10" borderId="22" xfId="0" applyFont="1" applyFill="1" applyBorder="1"/>
    <xf numFmtId="0" fontId="9" fillId="12" borderId="23" xfId="0" applyFont="1" applyFill="1" applyBorder="1" applyAlignment="1">
      <alignment vertical="center" wrapText="1"/>
    </xf>
    <xf numFmtId="49" fontId="11" fillId="9" borderId="24" xfId="0" applyNumberFormat="1" applyFont="1" applyFill="1" applyBorder="1" applyAlignment="1">
      <alignment horizontal="left"/>
    </xf>
    <xf numFmtId="49" fontId="11" fillId="9" borderId="25" xfId="0" applyNumberFormat="1" applyFont="1" applyFill="1" applyBorder="1" applyAlignment="1">
      <alignment horizontal="left"/>
    </xf>
    <xf numFmtId="49" fontId="11" fillId="9" borderId="13" xfId="0" applyNumberFormat="1" applyFont="1" applyFill="1" applyBorder="1"/>
    <xf numFmtId="4" fontId="10" fillId="4" borderId="13" xfId="0" applyNumberFormat="1" applyFont="1" applyFill="1" applyBorder="1"/>
    <xf numFmtId="4" fontId="10" fillId="13" borderId="19" xfId="0" applyNumberFormat="1" applyFont="1" applyFill="1" applyBorder="1"/>
    <xf numFmtId="4" fontId="1" fillId="14" borderId="19" xfId="0" applyNumberFormat="1" applyFont="1" applyFill="1" applyBorder="1"/>
    <xf numFmtId="0" fontId="4" fillId="15" borderId="12" xfId="0" applyFont="1" applyFill="1" applyBorder="1" applyAlignment="1">
      <alignment horizontal="center" vertical="center" wrapText="1"/>
    </xf>
    <xf numFmtId="0" fontId="4" fillId="15" borderId="13" xfId="0" applyFont="1" applyFill="1" applyBorder="1" applyAlignment="1">
      <alignment horizontal="center" vertical="center" wrapText="1"/>
    </xf>
    <xf numFmtId="0" fontId="15" fillId="16" borderId="19" xfId="0" applyFont="1" applyFill="1" applyBorder="1" applyAlignment="1">
      <alignment horizontal="left" vertical="center" wrapText="1"/>
    </xf>
    <xf numFmtId="4" fontId="14" fillId="6" borderId="19" xfId="0" applyNumberFormat="1" applyFont="1" applyFill="1" applyBorder="1" applyAlignment="1">
      <alignment horizontal="center" vertical="center"/>
    </xf>
    <xf numFmtId="4" fontId="15" fillId="6" borderId="19" xfId="0" applyNumberFormat="1" applyFont="1" applyFill="1" applyBorder="1" applyAlignment="1">
      <alignment horizontal="center" vertical="center" wrapText="1"/>
    </xf>
    <xf numFmtId="4" fontId="15" fillId="16" borderId="19" xfId="0" applyNumberFormat="1" applyFont="1" applyFill="1" applyBorder="1" applyAlignment="1">
      <alignment horizontal="center" vertical="center" wrapText="1"/>
    </xf>
    <xf numFmtId="0" fontId="15" fillId="17" borderId="19" xfId="0" applyFont="1" applyFill="1" applyBorder="1" applyAlignment="1">
      <alignment horizontal="left" vertical="center" wrapText="1"/>
    </xf>
    <xf numFmtId="4" fontId="15" fillId="17" borderId="19" xfId="0" applyNumberFormat="1" applyFont="1" applyFill="1" applyBorder="1" applyAlignment="1">
      <alignment horizontal="center" vertical="center" wrapText="1"/>
    </xf>
    <xf numFmtId="0" fontId="15" fillId="18" borderId="19" xfId="0" applyFont="1" applyFill="1" applyBorder="1" applyAlignment="1">
      <alignment horizontal="left" vertical="center" wrapText="1"/>
    </xf>
    <xf numFmtId="4" fontId="15" fillId="18" borderId="19" xfId="0" applyNumberFormat="1" applyFont="1" applyFill="1" applyBorder="1" applyAlignment="1">
      <alignment horizontal="center" vertical="center" wrapText="1"/>
    </xf>
    <xf numFmtId="0" fontId="15" fillId="19" borderId="19" xfId="0" applyFont="1" applyFill="1" applyBorder="1" applyAlignment="1">
      <alignment horizontal="left" vertical="center" wrapText="1"/>
    </xf>
    <xf numFmtId="4" fontId="15" fillId="19" borderId="19" xfId="0" applyNumberFormat="1" applyFont="1" applyFill="1" applyBorder="1" applyAlignment="1">
      <alignment horizontal="center" vertical="center" wrapText="1"/>
    </xf>
    <xf numFmtId="0" fontId="15" fillId="20" borderId="19" xfId="0" applyFont="1" applyFill="1" applyBorder="1" applyAlignment="1">
      <alignment horizontal="left" vertical="center" wrapText="1"/>
    </xf>
    <xf numFmtId="4" fontId="15" fillId="20" borderId="19" xfId="0" applyNumberFormat="1" applyFont="1" applyFill="1" applyBorder="1" applyAlignment="1">
      <alignment horizontal="center" vertical="center" wrapText="1"/>
    </xf>
    <xf numFmtId="0" fontId="16" fillId="13" borderId="19" xfId="0" applyFont="1" applyFill="1" applyBorder="1" applyAlignment="1">
      <alignment horizontal="left" vertical="center" wrapText="1"/>
    </xf>
    <xf numFmtId="4" fontId="15" fillId="13" borderId="19" xfId="0" applyNumberFormat="1" applyFont="1" applyFill="1" applyBorder="1" applyAlignment="1">
      <alignment horizontal="center" vertical="center" wrapText="1"/>
    </xf>
    <xf numFmtId="4" fontId="17" fillId="21" borderId="19" xfId="0" applyNumberFormat="1" applyFont="1" applyFill="1" applyBorder="1" applyAlignment="1">
      <alignment horizontal="center" vertical="center" wrapText="1"/>
    </xf>
    <xf numFmtId="4" fontId="1" fillId="6" borderId="19" xfId="0" applyNumberFormat="1" applyFont="1" applyFill="1" applyBorder="1" applyAlignment="1">
      <alignment vertical="center"/>
    </xf>
    <xf numFmtId="4" fontId="17" fillId="6" borderId="19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1" borderId="5" xfId="0" applyFont="1" applyFill="1" applyBorder="1" applyAlignment="1">
      <alignment horizontal="center" vertical="center"/>
    </xf>
    <xf numFmtId="0" fontId="1" fillId="21" borderId="6" xfId="0" applyFont="1" applyFill="1" applyBorder="1" applyAlignment="1">
      <alignment horizontal="center" vertical="center"/>
    </xf>
    <xf numFmtId="0" fontId="1" fillId="21" borderId="7" xfId="0" applyFont="1" applyFill="1" applyBorder="1" applyAlignment="1">
      <alignment horizontal="center" vertical="center"/>
    </xf>
    <xf numFmtId="0" fontId="1" fillId="22" borderId="5" xfId="0" applyFont="1" applyFill="1" applyBorder="1" applyAlignment="1">
      <alignment horizontal="center" vertical="center"/>
    </xf>
    <xf numFmtId="0" fontId="1" fillId="22" borderId="6" xfId="0" applyFont="1" applyFill="1" applyBorder="1" applyAlignment="1">
      <alignment horizontal="center" vertical="center"/>
    </xf>
    <xf numFmtId="0" fontId="1" fillId="22" borderId="7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4" fillId="13" borderId="5" xfId="0" applyFont="1" applyFill="1" applyBorder="1" applyAlignment="1">
      <alignment horizontal="center" vertical="center"/>
    </xf>
    <xf numFmtId="0" fontId="14" fillId="13" borderId="6" xfId="0" applyFont="1" applyFill="1" applyBorder="1" applyAlignment="1">
      <alignment horizontal="center" vertical="center"/>
    </xf>
    <xf numFmtId="0" fontId="14" fillId="13" borderId="7" xfId="0" applyFont="1" applyFill="1" applyBorder="1" applyAlignment="1">
      <alignment horizontal="center" vertical="center"/>
    </xf>
    <xf numFmtId="0" fontId="10" fillId="13" borderId="5" xfId="0" applyFont="1" applyFill="1" applyBorder="1" applyAlignment="1">
      <alignment wrapText="1"/>
    </xf>
    <xf numFmtId="0" fontId="10" fillId="13" borderId="6" xfId="0" applyFont="1" applyFill="1" applyBorder="1" applyAlignment="1">
      <alignment wrapText="1"/>
    </xf>
    <xf numFmtId="0" fontId="10" fillId="13" borderId="7" xfId="0" applyFont="1" applyFill="1" applyBorder="1" applyAlignment="1">
      <alignment wrapText="1"/>
    </xf>
    <xf numFmtId="0" fontId="0" fillId="13" borderId="5" xfId="0" applyFill="1" applyBorder="1" applyAlignment="1">
      <alignment wrapText="1"/>
    </xf>
    <xf numFmtId="0" fontId="0" fillId="13" borderId="6" xfId="0" applyFill="1" applyBorder="1" applyAlignment="1">
      <alignment wrapText="1"/>
    </xf>
    <xf numFmtId="0" fontId="0" fillId="13" borderId="7" xfId="0" applyFill="1" applyBorder="1" applyAlignment="1">
      <alignment wrapText="1"/>
    </xf>
    <xf numFmtId="0" fontId="1" fillId="14" borderId="26" xfId="0" applyFont="1" applyFill="1" applyBorder="1"/>
    <xf numFmtId="0" fontId="1" fillId="14" borderId="27" xfId="0" applyFont="1" applyFill="1" applyBorder="1"/>
    <xf numFmtId="0" fontId="1" fillId="14" borderId="28" xfId="0" applyFont="1" applyFill="1" applyBorder="1"/>
    <xf numFmtId="0" fontId="1" fillId="14" borderId="5" xfId="0" applyFont="1" applyFill="1" applyBorder="1"/>
    <xf numFmtId="0" fontId="1" fillId="14" borderId="6" xfId="0" applyFont="1" applyFill="1" applyBorder="1"/>
    <xf numFmtId="0" fontId="1" fillId="14" borderId="7" xfId="0" applyFont="1" applyFill="1" applyBorder="1"/>
    <xf numFmtId="0" fontId="4" fillId="15" borderId="1" xfId="0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4" fillId="15" borderId="29" xfId="0" applyFont="1" applyFill="1" applyBorder="1" applyAlignment="1">
      <alignment horizontal="center" vertical="center" wrapText="1"/>
    </xf>
    <xf numFmtId="0" fontId="4" fillId="15" borderId="30" xfId="0" applyFont="1" applyFill="1" applyBorder="1" applyAlignment="1">
      <alignment horizontal="center" vertical="center" wrapText="1"/>
    </xf>
    <xf numFmtId="0" fontId="4" fillId="15" borderId="31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23" xfId="0" applyFont="1" applyFill="1" applyBorder="1" applyAlignment="1">
      <alignment horizontal="center" vertical="center" wrapText="1"/>
    </xf>
    <xf numFmtId="0" fontId="13" fillId="15" borderId="5" xfId="0" applyFont="1" applyFill="1" applyBorder="1" applyAlignment="1">
      <alignment horizontal="center" vertical="center" wrapText="1"/>
    </xf>
    <xf numFmtId="0" fontId="13" fillId="15" borderId="6" xfId="0" applyFont="1" applyFill="1" applyBorder="1" applyAlignment="1">
      <alignment horizontal="center" vertical="center" wrapText="1"/>
    </xf>
    <xf numFmtId="0" fontId="13" fillId="15" borderId="7" xfId="0" applyFont="1" applyFill="1" applyBorder="1" applyAlignment="1">
      <alignment horizontal="center" vertical="center" wrapText="1"/>
    </xf>
    <xf numFmtId="0" fontId="14" fillId="16" borderId="5" xfId="0" applyFont="1" applyFill="1" applyBorder="1" applyAlignment="1">
      <alignment horizontal="center" vertical="center"/>
    </xf>
    <xf numFmtId="0" fontId="14" fillId="16" borderId="6" xfId="0" applyFont="1" applyFill="1" applyBorder="1" applyAlignment="1">
      <alignment horizontal="center" vertical="center"/>
    </xf>
    <xf numFmtId="0" fontId="14" fillId="16" borderId="7" xfId="0" applyFont="1" applyFill="1" applyBorder="1" applyAlignment="1">
      <alignment horizontal="center" vertical="center"/>
    </xf>
    <xf numFmtId="0" fontId="14" fillId="17" borderId="5" xfId="0" applyFont="1" applyFill="1" applyBorder="1" applyAlignment="1">
      <alignment horizontal="center" vertical="center"/>
    </xf>
    <xf numFmtId="0" fontId="14" fillId="17" borderId="6" xfId="0" applyFont="1" applyFill="1" applyBorder="1" applyAlignment="1">
      <alignment horizontal="center" vertical="center"/>
    </xf>
    <xf numFmtId="0" fontId="14" fillId="17" borderId="7" xfId="0" applyFont="1" applyFill="1" applyBorder="1" applyAlignment="1">
      <alignment horizontal="center" vertical="center"/>
    </xf>
    <xf numFmtId="0" fontId="14" fillId="18" borderId="5" xfId="0" applyFont="1" applyFill="1" applyBorder="1" applyAlignment="1">
      <alignment horizontal="center" vertical="center"/>
    </xf>
    <xf numFmtId="0" fontId="14" fillId="18" borderId="6" xfId="0" applyFont="1" applyFill="1" applyBorder="1" applyAlignment="1">
      <alignment horizontal="center" vertical="center"/>
    </xf>
    <xf numFmtId="0" fontId="14" fillId="18" borderId="7" xfId="0" applyFont="1" applyFill="1" applyBorder="1" applyAlignment="1">
      <alignment horizontal="center" vertical="center"/>
    </xf>
    <xf numFmtId="0" fontId="14" fillId="19" borderId="5" xfId="0" applyFont="1" applyFill="1" applyBorder="1" applyAlignment="1">
      <alignment horizontal="center" vertical="center"/>
    </xf>
    <xf numFmtId="0" fontId="14" fillId="19" borderId="6" xfId="0" applyFont="1" applyFill="1" applyBorder="1" applyAlignment="1">
      <alignment horizontal="center" vertical="center"/>
    </xf>
    <xf numFmtId="0" fontId="14" fillId="19" borderId="7" xfId="0" applyFont="1" applyFill="1" applyBorder="1" applyAlignment="1">
      <alignment horizontal="center" vertical="center"/>
    </xf>
    <xf numFmtId="0" fontId="14" fillId="20" borderId="5" xfId="0" applyFont="1" applyFill="1" applyBorder="1" applyAlignment="1">
      <alignment horizontal="center" vertical="center"/>
    </xf>
    <xf numFmtId="0" fontId="14" fillId="20" borderId="6" xfId="0" applyFont="1" applyFill="1" applyBorder="1" applyAlignment="1">
      <alignment horizontal="center" vertical="center"/>
    </xf>
    <xf numFmtId="0" fontId="14" fillId="20" borderId="7" xfId="0" applyFont="1" applyFill="1" applyBorder="1" applyAlignment="1">
      <alignment horizontal="center" vertical="center"/>
    </xf>
    <xf numFmtId="49" fontId="4" fillId="12" borderId="18" xfId="0" applyNumberFormat="1" applyFont="1" applyFill="1" applyBorder="1" applyAlignment="1">
      <alignment vertical="center"/>
    </xf>
    <xf numFmtId="49" fontId="4" fillId="12" borderId="6" xfId="0" applyNumberFormat="1" applyFont="1" applyFill="1" applyBorder="1" applyAlignment="1">
      <alignment vertical="center"/>
    </xf>
    <xf numFmtId="49" fontId="4" fillId="12" borderId="7" xfId="0" applyNumberFormat="1" applyFont="1" applyFill="1" applyBorder="1" applyAlignment="1">
      <alignment vertical="center"/>
    </xf>
    <xf numFmtId="49" fontId="9" fillId="5" borderId="18" xfId="0" applyNumberFormat="1" applyFont="1" applyFill="1" applyBorder="1" applyAlignment="1">
      <alignment horizontal="right"/>
    </xf>
    <xf numFmtId="49" fontId="9" fillId="5" borderId="6" xfId="0" applyNumberFormat="1" applyFont="1" applyFill="1" applyBorder="1" applyAlignment="1">
      <alignment horizontal="right"/>
    </xf>
    <xf numFmtId="49" fontId="9" fillId="5" borderId="7" xfId="0" applyNumberFormat="1" applyFont="1" applyFill="1" applyBorder="1" applyAlignment="1">
      <alignment horizontal="right"/>
    </xf>
    <xf numFmtId="0" fontId="4" fillId="9" borderId="18" xfId="0" applyFont="1" applyFill="1" applyBorder="1" applyAlignment="1">
      <alignment horizontal="left"/>
    </xf>
    <xf numFmtId="0" fontId="4" fillId="9" borderId="6" xfId="0" applyFont="1" applyFill="1" applyBorder="1" applyAlignment="1">
      <alignment horizontal="left"/>
    </xf>
    <xf numFmtId="0" fontId="4" fillId="9" borderId="7" xfId="0" applyFont="1" applyFill="1" applyBorder="1" applyAlignment="1">
      <alignment horizontal="left"/>
    </xf>
    <xf numFmtId="0" fontId="4" fillId="7" borderId="18" xfId="0" applyFont="1" applyFill="1" applyBorder="1" applyAlignment="1">
      <alignment horizontal="left"/>
    </xf>
    <xf numFmtId="0" fontId="4" fillId="7" borderId="6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left"/>
    </xf>
    <xf numFmtId="49" fontId="9" fillId="12" borderId="18" xfId="0" applyNumberFormat="1" applyFont="1" applyFill="1" applyBorder="1" applyAlignment="1">
      <alignment horizontal="right" vertical="center"/>
    </xf>
    <xf numFmtId="49" fontId="9" fillId="12" borderId="6" xfId="0" applyNumberFormat="1" applyFont="1" applyFill="1" applyBorder="1" applyAlignment="1">
      <alignment horizontal="right" vertical="center"/>
    </xf>
    <xf numFmtId="49" fontId="9" fillId="12" borderId="7" xfId="0" applyNumberFormat="1" applyFont="1" applyFill="1" applyBorder="1" applyAlignment="1">
      <alignment horizontal="right" vertical="center"/>
    </xf>
    <xf numFmtId="49" fontId="9" fillId="5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4" fontId="10" fillId="2" borderId="19" xfId="0" applyNumberFormat="1" applyFont="1" applyFill="1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topLeftCell="A31" workbookViewId="0">
      <selection activeCell="Q35" sqref="Q35:Q36"/>
    </sheetView>
  </sheetViews>
  <sheetFormatPr defaultRowHeight="15" x14ac:dyDescent="0.25"/>
  <cols>
    <col min="1" max="1" width="3.85546875" customWidth="1"/>
    <col min="2" max="3" width="2.140625" customWidth="1"/>
    <col min="4" max="4" width="34.7109375" customWidth="1"/>
    <col min="5" max="5" width="12.85546875" customWidth="1"/>
    <col min="6" max="6" width="12.7109375" customWidth="1"/>
    <col min="7" max="7" width="12.85546875" customWidth="1"/>
    <col min="8" max="8" width="13.5703125" customWidth="1"/>
    <col min="9" max="9" width="14" customWidth="1"/>
    <col min="10" max="10" width="13.42578125" customWidth="1"/>
    <col min="250" max="250" width="9.42578125" customWidth="1"/>
    <col min="251" max="251" width="4.5703125" customWidth="1"/>
    <col min="252" max="252" width="10.42578125" customWidth="1"/>
    <col min="253" max="253" width="31" customWidth="1"/>
    <col min="254" max="255" width="10.5703125" customWidth="1"/>
    <col min="256" max="256" width="12.7109375" customWidth="1"/>
    <col min="257" max="257" width="10.5703125" customWidth="1"/>
    <col min="506" max="506" width="9.42578125" customWidth="1"/>
    <col min="507" max="507" width="4.5703125" customWidth="1"/>
    <col min="508" max="508" width="10.42578125" customWidth="1"/>
    <col min="509" max="509" width="31" customWidth="1"/>
    <col min="510" max="511" width="10.5703125" customWidth="1"/>
    <col min="512" max="512" width="12.7109375" customWidth="1"/>
    <col min="513" max="513" width="10.5703125" customWidth="1"/>
    <col min="762" max="762" width="9.42578125" customWidth="1"/>
    <col min="763" max="763" width="4.5703125" customWidth="1"/>
    <col min="764" max="764" width="10.42578125" customWidth="1"/>
    <col min="765" max="765" width="31" customWidth="1"/>
    <col min="766" max="767" width="10.5703125" customWidth="1"/>
    <col min="768" max="768" width="12.7109375" customWidth="1"/>
    <col min="769" max="769" width="10.5703125" customWidth="1"/>
    <col min="1018" max="1018" width="9.42578125" customWidth="1"/>
    <col min="1019" max="1019" width="4.5703125" customWidth="1"/>
    <col min="1020" max="1020" width="10.42578125" customWidth="1"/>
    <col min="1021" max="1021" width="31" customWidth="1"/>
    <col min="1022" max="1023" width="10.5703125" customWidth="1"/>
    <col min="1024" max="1024" width="12.7109375" customWidth="1"/>
    <col min="1025" max="1025" width="10.5703125" customWidth="1"/>
    <col min="1274" max="1274" width="9.42578125" customWidth="1"/>
    <col min="1275" max="1275" width="4.5703125" customWidth="1"/>
    <col min="1276" max="1276" width="10.42578125" customWidth="1"/>
    <col min="1277" max="1277" width="31" customWidth="1"/>
    <col min="1278" max="1279" width="10.5703125" customWidth="1"/>
    <col min="1280" max="1280" width="12.7109375" customWidth="1"/>
    <col min="1281" max="1281" width="10.5703125" customWidth="1"/>
    <col min="1530" max="1530" width="9.42578125" customWidth="1"/>
    <col min="1531" max="1531" width="4.5703125" customWidth="1"/>
    <col min="1532" max="1532" width="10.42578125" customWidth="1"/>
    <col min="1533" max="1533" width="31" customWidth="1"/>
    <col min="1534" max="1535" width="10.5703125" customWidth="1"/>
    <col min="1536" max="1536" width="12.7109375" customWidth="1"/>
    <col min="1537" max="1537" width="10.5703125" customWidth="1"/>
    <col min="1786" max="1786" width="9.42578125" customWidth="1"/>
    <col min="1787" max="1787" width="4.5703125" customWidth="1"/>
    <col min="1788" max="1788" width="10.42578125" customWidth="1"/>
    <col min="1789" max="1789" width="31" customWidth="1"/>
    <col min="1790" max="1791" width="10.5703125" customWidth="1"/>
    <col min="1792" max="1792" width="12.7109375" customWidth="1"/>
    <col min="1793" max="1793" width="10.5703125" customWidth="1"/>
    <col min="2042" max="2042" width="9.42578125" customWidth="1"/>
    <col min="2043" max="2043" width="4.5703125" customWidth="1"/>
    <col min="2044" max="2044" width="10.42578125" customWidth="1"/>
    <col min="2045" max="2045" width="31" customWidth="1"/>
    <col min="2046" max="2047" width="10.5703125" customWidth="1"/>
    <col min="2048" max="2048" width="12.7109375" customWidth="1"/>
    <col min="2049" max="2049" width="10.5703125" customWidth="1"/>
    <col min="2298" max="2298" width="9.42578125" customWidth="1"/>
    <col min="2299" max="2299" width="4.5703125" customWidth="1"/>
    <col min="2300" max="2300" width="10.42578125" customWidth="1"/>
    <col min="2301" max="2301" width="31" customWidth="1"/>
    <col min="2302" max="2303" width="10.5703125" customWidth="1"/>
    <col min="2304" max="2304" width="12.7109375" customWidth="1"/>
    <col min="2305" max="2305" width="10.5703125" customWidth="1"/>
    <col min="2554" max="2554" width="9.42578125" customWidth="1"/>
    <col min="2555" max="2555" width="4.5703125" customWidth="1"/>
    <col min="2556" max="2556" width="10.42578125" customWidth="1"/>
    <col min="2557" max="2557" width="31" customWidth="1"/>
    <col min="2558" max="2559" width="10.5703125" customWidth="1"/>
    <col min="2560" max="2560" width="12.7109375" customWidth="1"/>
    <col min="2561" max="2561" width="10.5703125" customWidth="1"/>
    <col min="2810" max="2810" width="9.42578125" customWidth="1"/>
    <col min="2811" max="2811" width="4.5703125" customWidth="1"/>
    <col min="2812" max="2812" width="10.42578125" customWidth="1"/>
    <col min="2813" max="2813" width="31" customWidth="1"/>
    <col min="2814" max="2815" width="10.5703125" customWidth="1"/>
    <col min="2816" max="2816" width="12.7109375" customWidth="1"/>
    <col min="2817" max="2817" width="10.5703125" customWidth="1"/>
    <col min="3066" max="3066" width="9.42578125" customWidth="1"/>
    <col min="3067" max="3067" width="4.5703125" customWidth="1"/>
    <col min="3068" max="3068" width="10.42578125" customWidth="1"/>
    <col min="3069" max="3069" width="31" customWidth="1"/>
    <col min="3070" max="3071" width="10.5703125" customWidth="1"/>
    <col min="3072" max="3072" width="12.7109375" customWidth="1"/>
    <col min="3073" max="3073" width="10.5703125" customWidth="1"/>
    <col min="3322" max="3322" width="9.42578125" customWidth="1"/>
    <col min="3323" max="3323" width="4.5703125" customWidth="1"/>
    <col min="3324" max="3324" width="10.42578125" customWidth="1"/>
    <col min="3325" max="3325" width="31" customWidth="1"/>
    <col min="3326" max="3327" width="10.5703125" customWidth="1"/>
    <col min="3328" max="3328" width="12.7109375" customWidth="1"/>
    <col min="3329" max="3329" width="10.5703125" customWidth="1"/>
    <col min="3578" max="3578" width="9.42578125" customWidth="1"/>
    <col min="3579" max="3579" width="4.5703125" customWidth="1"/>
    <col min="3580" max="3580" width="10.42578125" customWidth="1"/>
    <col min="3581" max="3581" width="31" customWidth="1"/>
    <col min="3582" max="3583" width="10.5703125" customWidth="1"/>
    <col min="3584" max="3584" width="12.7109375" customWidth="1"/>
    <col min="3585" max="3585" width="10.5703125" customWidth="1"/>
    <col min="3834" max="3834" width="9.42578125" customWidth="1"/>
    <col min="3835" max="3835" width="4.5703125" customWidth="1"/>
    <col min="3836" max="3836" width="10.42578125" customWidth="1"/>
    <col min="3837" max="3837" width="31" customWidth="1"/>
    <col min="3838" max="3839" width="10.5703125" customWidth="1"/>
    <col min="3840" max="3840" width="12.7109375" customWidth="1"/>
    <col min="3841" max="3841" width="10.5703125" customWidth="1"/>
    <col min="4090" max="4090" width="9.42578125" customWidth="1"/>
    <col min="4091" max="4091" width="4.5703125" customWidth="1"/>
    <col min="4092" max="4092" width="10.42578125" customWidth="1"/>
    <col min="4093" max="4093" width="31" customWidth="1"/>
    <col min="4094" max="4095" width="10.5703125" customWidth="1"/>
    <col min="4096" max="4096" width="12.7109375" customWidth="1"/>
    <col min="4097" max="4097" width="10.5703125" customWidth="1"/>
    <col min="4346" max="4346" width="9.42578125" customWidth="1"/>
    <col min="4347" max="4347" width="4.5703125" customWidth="1"/>
    <col min="4348" max="4348" width="10.42578125" customWidth="1"/>
    <col min="4349" max="4349" width="31" customWidth="1"/>
    <col min="4350" max="4351" width="10.5703125" customWidth="1"/>
    <col min="4352" max="4352" width="12.7109375" customWidth="1"/>
    <col min="4353" max="4353" width="10.5703125" customWidth="1"/>
    <col min="4602" max="4602" width="9.42578125" customWidth="1"/>
    <col min="4603" max="4603" width="4.5703125" customWidth="1"/>
    <col min="4604" max="4604" width="10.42578125" customWidth="1"/>
    <col min="4605" max="4605" width="31" customWidth="1"/>
    <col min="4606" max="4607" width="10.5703125" customWidth="1"/>
    <col min="4608" max="4608" width="12.7109375" customWidth="1"/>
    <col min="4609" max="4609" width="10.5703125" customWidth="1"/>
    <col min="4858" max="4858" width="9.42578125" customWidth="1"/>
    <col min="4859" max="4859" width="4.5703125" customWidth="1"/>
    <col min="4860" max="4860" width="10.42578125" customWidth="1"/>
    <col min="4861" max="4861" width="31" customWidth="1"/>
    <col min="4862" max="4863" width="10.5703125" customWidth="1"/>
    <col min="4864" max="4864" width="12.7109375" customWidth="1"/>
    <col min="4865" max="4865" width="10.5703125" customWidth="1"/>
    <col min="5114" max="5114" width="9.42578125" customWidth="1"/>
    <col min="5115" max="5115" width="4.5703125" customWidth="1"/>
    <col min="5116" max="5116" width="10.42578125" customWidth="1"/>
    <col min="5117" max="5117" width="31" customWidth="1"/>
    <col min="5118" max="5119" width="10.5703125" customWidth="1"/>
    <col min="5120" max="5120" width="12.7109375" customWidth="1"/>
    <col min="5121" max="5121" width="10.5703125" customWidth="1"/>
    <col min="5370" max="5370" width="9.42578125" customWidth="1"/>
    <col min="5371" max="5371" width="4.5703125" customWidth="1"/>
    <col min="5372" max="5372" width="10.42578125" customWidth="1"/>
    <col min="5373" max="5373" width="31" customWidth="1"/>
    <col min="5374" max="5375" width="10.5703125" customWidth="1"/>
    <col min="5376" max="5376" width="12.7109375" customWidth="1"/>
    <col min="5377" max="5377" width="10.5703125" customWidth="1"/>
    <col min="5626" max="5626" width="9.42578125" customWidth="1"/>
    <col min="5627" max="5627" width="4.5703125" customWidth="1"/>
    <col min="5628" max="5628" width="10.42578125" customWidth="1"/>
    <col min="5629" max="5629" width="31" customWidth="1"/>
    <col min="5630" max="5631" width="10.5703125" customWidth="1"/>
    <col min="5632" max="5632" width="12.7109375" customWidth="1"/>
    <col min="5633" max="5633" width="10.5703125" customWidth="1"/>
    <col min="5882" max="5882" width="9.42578125" customWidth="1"/>
    <col min="5883" max="5883" width="4.5703125" customWidth="1"/>
    <col min="5884" max="5884" width="10.42578125" customWidth="1"/>
    <col min="5885" max="5885" width="31" customWidth="1"/>
    <col min="5886" max="5887" width="10.5703125" customWidth="1"/>
    <col min="5888" max="5888" width="12.7109375" customWidth="1"/>
    <col min="5889" max="5889" width="10.5703125" customWidth="1"/>
    <col min="6138" max="6138" width="9.42578125" customWidth="1"/>
    <col min="6139" max="6139" width="4.5703125" customWidth="1"/>
    <col min="6140" max="6140" width="10.42578125" customWidth="1"/>
    <col min="6141" max="6141" width="31" customWidth="1"/>
    <col min="6142" max="6143" width="10.5703125" customWidth="1"/>
    <col min="6144" max="6144" width="12.7109375" customWidth="1"/>
    <col min="6145" max="6145" width="10.5703125" customWidth="1"/>
    <col min="6394" max="6394" width="9.42578125" customWidth="1"/>
    <col min="6395" max="6395" width="4.5703125" customWidth="1"/>
    <col min="6396" max="6396" width="10.42578125" customWidth="1"/>
    <col min="6397" max="6397" width="31" customWidth="1"/>
    <col min="6398" max="6399" width="10.5703125" customWidth="1"/>
    <col min="6400" max="6400" width="12.7109375" customWidth="1"/>
    <col min="6401" max="6401" width="10.5703125" customWidth="1"/>
    <col min="6650" max="6650" width="9.42578125" customWidth="1"/>
    <col min="6651" max="6651" width="4.5703125" customWidth="1"/>
    <col min="6652" max="6652" width="10.42578125" customWidth="1"/>
    <col min="6653" max="6653" width="31" customWidth="1"/>
    <col min="6654" max="6655" width="10.5703125" customWidth="1"/>
    <col min="6656" max="6656" width="12.7109375" customWidth="1"/>
    <col min="6657" max="6657" width="10.5703125" customWidth="1"/>
    <col min="6906" max="6906" width="9.42578125" customWidth="1"/>
    <col min="6907" max="6907" width="4.5703125" customWidth="1"/>
    <col min="6908" max="6908" width="10.42578125" customWidth="1"/>
    <col min="6909" max="6909" width="31" customWidth="1"/>
    <col min="6910" max="6911" width="10.5703125" customWidth="1"/>
    <col min="6912" max="6912" width="12.7109375" customWidth="1"/>
    <col min="6913" max="6913" width="10.5703125" customWidth="1"/>
    <col min="7162" max="7162" width="9.42578125" customWidth="1"/>
    <col min="7163" max="7163" width="4.5703125" customWidth="1"/>
    <col min="7164" max="7164" width="10.42578125" customWidth="1"/>
    <col min="7165" max="7165" width="31" customWidth="1"/>
    <col min="7166" max="7167" width="10.5703125" customWidth="1"/>
    <col min="7168" max="7168" width="12.7109375" customWidth="1"/>
    <col min="7169" max="7169" width="10.5703125" customWidth="1"/>
    <col min="7418" max="7418" width="9.42578125" customWidth="1"/>
    <col min="7419" max="7419" width="4.5703125" customWidth="1"/>
    <col min="7420" max="7420" width="10.42578125" customWidth="1"/>
    <col min="7421" max="7421" width="31" customWidth="1"/>
    <col min="7422" max="7423" width="10.5703125" customWidth="1"/>
    <col min="7424" max="7424" width="12.7109375" customWidth="1"/>
    <col min="7425" max="7425" width="10.5703125" customWidth="1"/>
    <col min="7674" max="7674" width="9.42578125" customWidth="1"/>
    <col min="7675" max="7675" width="4.5703125" customWidth="1"/>
    <col min="7676" max="7676" width="10.42578125" customWidth="1"/>
    <col min="7677" max="7677" width="31" customWidth="1"/>
    <col min="7678" max="7679" width="10.5703125" customWidth="1"/>
    <col min="7680" max="7680" width="12.7109375" customWidth="1"/>
    <col min="7681" max="7681" width="10.5703125" customWidth="1"/>
    <col min="7930" max="7930" width="9.42578125" customWidth="1"/>
    <col min="7931" max="7931" width="4.5703125" customWidth="1"/>
    <col min="7932" max="7932" width="10.42578125" customWidth="1"/>
    <col min="7933" max="7933" width="31" customWidth="1"/>
    <col min="7934" max="7935" width="10.5703125" customWidth="1"/>
    <col min="7936" max="7936" width="12.7109375" customWidth="1"/>
    <col min="7937" max="7937" width="10.5703125" customWidth="1"/>
    <col min="8186" max="8186" width="9.42578125" customWidth="1"/>
    <col min="8187" max="8187" width="4.5703125" customWidth="1"/>
    <col min="8188" max="8188" width="10.42578125" customWidth="1"/>
    <col min="8189" max="8189" width="31" customWidth="1"/>
    <col min="8190" max="8191" width="10.5703125" customWidth="1"/>
    <col min="8192" max="8192" width="12.7109375" customWidth="1"/>
    <col min="8193" max="8193" width="10.5703125" customWidth="1"/>
    <col min="8442" max="8442" width="9.42578125" customWidth="1"/>
    <col min="8443" max="8443" width="4.5703125" customWidth="1"/>
    <col min="8444" max="8444" width="10.42578125" customWidth="1"/>
    <col min="8445" max="8445" width="31" customWidth="1"/>
    <col min="8446" max="8447" width="10.5703125" customWidth="1"/>
    <col min="8448" max="8448" width="12.7109375" customWidth="1"/>
    <col min="8449" max="8449" width="10.5703125" customWidth="1"/>
    <col min="8698" max="8698" width="9.42578125" customWidth="1"/>
    <col min="8699" max="8699" width="4.5703125" customWidth="1"/>
    <col min="8700" max="8700" width="10.42578125" customWidth="1"/>
    <col min="8701" max="8701" width="31" customWidth="1"/>
    <col min="8702" max="8703" width="10.5703125" customWidth="1"/>
    <col min="8704" max="8704" width="12.7109375" customWidth="1"/>
    <col min="8705" max="8705" width="10.5703125" customWidth="1"/>
    <col min="8954" max="8954" width="9.42578125" customWidth="1"/>
    <col min="8955" max="8955" width="4.5703125" customWidth="1"/>
    <col min="8956" max="8956" width="10.42578125" customWidth="1"/>
    <col min="8957" max="8957" width="31" customWidth="1"/>
    <col min="8958" max="8959" width="10.5703125" customWidth="1"/>
    <col min="8960" max="8960" width="12.7109375" customWidth="1"/>
    <col min="8961" max="8961" width="10.5703125" customWidth="1"/>
    <col min="9210" max="9210" width="9.42578125" customWidth="1"/>
    <col min="9211" max="9211" width="4.5703125" customWidth="1"/>
    <col min="9212" max="9212" width="10.42578125" customWidth="1"/>
    <col min="9213" max="9213" width="31" customWidth="1"/>
    <col min="9214" max="9215" width="10.5703125" customWidth="1"/>
    <col min="9216" max="9216" width="12.7109375" customWidth="1"/>
    <col min="9217" max="9217" width="10.5703125" customWidth="1"/>
    <col min="9466" max="9466" width="9.42578125" customWidth="1"/>
    <col min="9467" max="9467" width="4.5703125" customWidth="1"/>
    <col min="9468" max="9468" width="10.42578125" customWidth="1"/>
    <col min="9469" max="9469" width="31" customWidth="1"/>
    <col min="9470" max="9471" width="10.5703125" customWidth="1"/>
    <col min="9472" max="9472" width="12.7109375" customWidth="1"/>
    <col min="9473" max="9473" width="10.5703125" customWidth="1"/>
    <col min="9722" max="9722" width="9.42578125" customWidth="1"/>
    <col min="9723" max="9723" width="4.5703125" customWidth="1"/>
    <col min="9724" max="9724" width="10.42578125" customWidth="1"/>
    <col min="9725" max="9725" width="31" customWidth="1"/>
    <col min="9726" max="9727" width="10.5703125" customWidth="1"/>
    <col min="9728" max="9728" width="12.7109375" customWidth="1"/>
    <col min="9729" max="9729" width="10.5703125" customWidth="1"/>
    <col min="9978" max="9978" width="9.42578125" customWidth="1"/>
    <col min="9979" max="9979" width="4.5703125" customWidth="1"/>
    <col min="9980" max="9980" width="10.42578125" customWidth="1"/>
    <col min="9981" max="9981" width="31" customWidth="1"/>
    <col min="9982" max="9983" width="10.5703125" customWidth="1"/>
    <col min="9984" max="9984" width="12.7109375" customWidth="1"/>
    <col min="9985" max="9985" width="10.5703125" customWidth="1"/>
    <col min="10234" max="10234" width="9.42578125" customWidth="1"/>
    <col min="10235" max="10235" width="4.5703125" customWidth="1"/>
    <col min="10236" max="10236" width="10.42578125" customWidth="1"/>
    <col min="10237" max="10237" width="31" customWidth="1"/>
    <col min="10238" max="10239" width="10.5703125" customWidth="1"/>
    <col min="10240" max="10240" width="12.7109375" customWidth="1"/>
    <col min="10241" max="10241" width="10.5703125" customWidth="1"/>
    <col min="10490" max="10490" width="9.42578125" customWidth="1"/>
    <col min="10491" max="10491" width="4.5703125" customWidth="1"/>
    <col min="10492" max="10492" width="10.42578125" customWidth="1"/>
    <col min="10493" max="10493" width="31" customWidth="1"/>
    <col min="10494" max="10495" width="10.5703125" customWidth="1"/>
    <col min="10496" max="10496" width="12.7109375" customWidth="1"/>
    <col min="10497" max="10497" width="10.5703125" customWidth="1"/>
    <col min="10746" max="10746" width="9.42578125" customWidth="1"/>
    <col min="10747" max="10747" width="4.5703125" customWidth="1"/>
    <col min="10748" max="10748" width="10.42578125" customWidth="1"/>
    <col min="10749" max="10749" width="31" customWidth="1"/>
    <col min="10750" max="10751" width="10.5703125" customWidth="1"/>
    <col min="10752" max="10752" width="12.7109375" customWidth="1"/>
    <col min="10753" max="10753" width="10.5703125" customWidth="1"/>
    <col min="11002" max="11002" width="9.42578125" customWidth="1"/>
    <col min="11003" max="11003" width="4.5703125" customWidth="1"/>
    <col min="11004" max="11004" width="10.42578125" customWidth="1"/>
    <col min="11005" max="11005" width="31" customWidth="1"/>
    <col min="11006" max="11007" width="10.5703125" customWidth="1"/>
    <col min="11008" max="11008" width="12.7109375" customWidth="1"/>
    <col min="11009" max="11009" width="10.5703125" customWidth="1"/>
    <col min="11258" max="11258" width="9.42578125" customWidth="1"/>
    <col min="11259" max="11259" width="4.5703125" customWidth="1"/>
    <col min="11260" max="11260" width="10.42578125" customWidth="1"/>
    <col min="11261" max="11261" width="31" customWidth="1"/>
    <col min="11262" max="11263" width="10.5703125" customWidth="1"/>
    <col min="11264" max="11264" width="12.7109375" customWidth="1"/>
    <col min="11265" max="11265" width="10.5703125" customWidth="1"/>
    <col min="11514" max="11514" width="9.42578125" customWidth="1"/>
    <col min="11515" max="11515" width="4.5703125" customWidth="1"/>
    <col min="11516" max="11516" width="10.42578125" customWidth="1"/>
    <col min="11517" max="11517" width="31" customWidth="1"/>
    <col min="11518" max="11519" width="10.5703125" customWidth="1"/>
    <col min="11520" max="11520" width="12.7109375" customWidth="1"/>
    <col min="11521" max="11521" width="10.5703125" customWidth="1"/>
    <col min="11770" max="11770" width="9.42578125" customWidth="1"/>
    <col min="11771" max="11771" width="4.5703125" customWidth="1"/>
    <col min="11772" max="11772" width="10.42578125" customWidth="1"/>
    <col min="11773" max="11773" width="31" customWidth="1"/>
    <col min="11774" max="11775" width="10.5703125" customWidth="1"/>
    <col min="11776" max="11776" width="12.7109375" customWidth="1"/>
    <col min="11777" max="11777" width="10.5703125" customWidth="1"/>
    <col min="12026" max="12026" width="9.42578125" customWidth="1"/>
    <col min="12027" max="12027" width="4.5703125" customWidth="1"/>
    <col min="12028" max="12028" width="10.42578125" customWidth="1"/>
    <col min="12029" max="12029" width="31" customWidth="1"/>
    <col min="12030" max="12031" width="10.5703125" customWidth="1"/>
    <col min="12032" max="12032" width="12.7109375" customWidth="1"/>
    <col min="12033" max="12033" width="10.5703125" customWidth="1"/>
    <col min="12282" max="12282" width="9.42578125" customWidth="1"/>
    <col min="12283" max="12283" width="4.5703125" customWidth="1"/>
    <col min="12284" max="12284" width="10.42578125" customWidth="1"/>
    <col min="12285" max="12285" width="31" customWidth="1"/>
    <col min="12286" max="12287" width="10.5703125" customWidth="1"/>
    <col min="12288" max="12288" width="12.7109375" customWidth="1"/>
    <col min="12289" max="12289" width="10.5703125" customWidth="1"/>
    <col min="12538" max="12538" width="9.42578125" customWidth="1"/>
    <col min="12539" max="12539" width="4.5703125" customWidth="1"/>
    <col min="12540" max="12540" width="10.42578125" customWidth="1"/>
    <col min="12541" max="12541" width="31" customWidth="1"/>
    <col min="12542" max="12543" width="10.5703125" customWidth="1"/>
    <col min="12544" max="12544" width="12.7109375" customWidth="1"/>
    <col min="12545" max="12545" width="10.5703125" customWidth="1"/>
    <col min="12794" max="12794" width="9.42578125" customWidth="1"/>
    <col min="12795" max="12795" width="4.5703125" customWidth="1"/>
    <col min="12796" max="12796" width="10.42578125" customWidth="1"/>
    <col min="12797" max="12797" width="31" customWidth="1"/>
    <col min="12798" max="12799" width="10.5703125" customWidth="1"/>
    <col min="12800" max="12800" width="12.7109375" customWidth="1"/>
    <col min="12801" max="12801" width="10.5703125" customWidth="1"/>
    <col min="13050" max="13050" width="9.42578125" customWidth="1"/>
    <col min="13051" max="13051" width="4.5703125" customWidth="1"/>
    <col min="13052" max="13052" width="10.42578125" customWidth="1"/>
    <col min="13053" max="13053" width="31" customWidth="1"/>
    <col min="13054" max="13055" width="10.5703125" customWidth="1"/>
    <col min="13056" max="13056" width="12.7109375" customWidth="1"/>
    <col min="13057" max="13057" width="10.5703125" customWidth="1"/>
    <col min="13306" max="13306" width="9.42578125" customWidth="1"/>
    <col min="13307" max="13307" width="4.5703125" customWidth="1"/>
    <col min="13308" max="13308" width="10.42578125" customWidth="1"/>
    <col min="13309" max="13309" width="31" customWidth="1"/>
    <col min="13310" max="13311" width="10.5703125" customWidth="1"/>
    <col min="13312" max="13312" width="12.7109375" customWidth="1"/>
    <col min="13313" max="13313" width="10.5703125" customWidth="1"/>
    <col min="13562" max="13562" width="9.42578125" customWidth="1"/>
    <col min="13563" max="13563" width="4.5703125" customWidth="1"/>
    <col min="13564" max="13564" width="10.42578125" customWidth="1"/>
    <col min="13565" max="13565" width="31" customWidth="1"/>
    <col min="13566" max="13567" width="10.5703125" customWidth="1"/>
    <col min="13568" max="13568" width="12.7109375" customWidth="1"/>
    <col min="13569" max="13569" width="10.5703125" customWidth="1"/>
    <col min="13818" max="13818" width="9.42578125" customWidth="1"/>
    <col min="13819" max="13819" width="4.5703125" customWidth="1"/>
    <col min="13820" max="13820" width="10.42578125" customWidth="1"/>
    <col min="13821" max="13821" width="31" customWidth="1"/>
    <col min="13822" max="13823" width="10.5703125" customWidth="1"/>
    <col min="13824" max="13824" width="12.7109375" customWidth="1"/>
    <col min="13825" max="13825" width="10.5703125" customWidth="1"/>
    <col min="14074" max="14074" width="9.42578125" customWidth="1"/>
    <col min="14075" max="14075" width="4.5703125" customWidth="1"/>
    <col min="14076" max="14076" width="10.42578125" customWidth="1"/>
    <col min="14077" max="14077" width="31" customWidth="1"/>
    <col min="14078" max="14079" width="10.5703125" customWidth="1"/>
    <col min="14080" max="14080" width="12.7109375" customWidth="1"/>
    <col min="14081" max="14081" width="10.5703125" customWidth="1"/>
    <col min="14330" max="14330" width="9.42578125" customWidth="1"/>
    <col min="14331" max="14331" width="4.5703125" customWidth="1"/>
    <col min="14332" max="14332" width="10.42578125" customWidth="1"/>
    <col min="14333" max="14333" width="31" customWidth="1"/>
    <col min="14334" max="14335" width="10.5703125" customWidth="1"/>
    <col min="14336" max="14336" width="12.7109375" customWidth="1"/>
    <col min="14337" max="14337" width="10.5703125" customWidth="1"/>
    <col min="14586" max="14586" width="9.42578125" customWidth="1"/>
    <col min="14587" max="14587" width="4.5703125" customWidth="1"/>
    <col min="14588" max="14588" width="10.42578125" customWidth="1"/>
    <col min="14589" max="14589" width="31" customWidth="1"/>
    <col min="14590" max="14591" width="10.5703125" customWidth="1"/>
    <col min="14592" max="14592" width="12.7109375" customWidth="1"/>
    <col min="14593" max="14593" width="10.5703125" customWidth="1"/>
    <col min="14842" max="14842" width="9.42578125" customWidth="1"/>
    <col min="14843" max="14843" width="4.5703125" customWidth="1"/>
    <col min="14844" max="14844" width="10.42578125" customWidth="1"/>
    <col min="14845" max="14845" width="31" customWidth="1"/>
    <col min="14846" max="14847" width="10.5703125" customWidth="1"/>
    <col min="14848" max="14848" width="12.7109375" customWidth="1"/>
    <col min="14849" max="14849" width="10.5703125" customWidth="1"/>
    <col min="15098" max="15098" width="9.42578125" customWidth="1"/>
    <col min="15099" max="15099" width="4.5703125" customWidth="1"/>
    <col min="15100" max="15100" width="10.42578125" customWidth="1"/>
    <col min="15101" max="15101" width="31" customWidth="1"/>
    <col min="15102" max="15103" width="10.5703125" customWidth="1"/>
    <col min="15104" max="15104" width="12.7109375" customWidth="1"/>
    <col min="15105" max="15105" width="10.5703125" customWidth="1"/>
    <col min="15354" max="15354" width="9.42578125" customWidth="1"/>
    <col min="15355" max="15355" width="4.5703125" customWidth="1"/>
    <col min="15356" max="15356" width="10.42578125" customWidth="1"/>
    <col min="15357" max="15357" width="31" customWidth="1"/>
    <col min="15358" max="15359" width="10.5703125" customWidth="1"/>
    <col min="15360" max="15360" width="12.7109375" customWidth="1"/>
    <col min="15361" max="15361" width="10.5703125" customWidth="1"/>
    <col min="15610" max="15610" width="9.42578125" customWidth="1"/>
    <col min="15611" max="15611" width="4.5703125" customWidth="1"/>
    <col min="15612" max="15612" width="10.42578125" customWidth="1"/>
    <col min="15613" max="15613" width="31" customWidth="1"/>
    <col min="15614" max="15615" width="10.5703125" customWidth="1"/>
    <col min="15616" max="15616" width="12.7109375" customWidth="1"/>
    <col min="15617" max="15617" width="10.5703125" customWidth="1"/>
    <col min="15866" max="15866" width="9.42578125" customWidth="1"/>
    <col min="15867" max="15867" width="4.5703125" customWidth="1"/>
    <col min="15868" max="15868" width="10.42578125" customWidth="1"/>
    <col min="15869" max="15869" width="31" customWidth="1"/>
    <col min="15870" max="15871" width="10.5703125" customWidth="1"/>
    <col min="15872" max="15872" width="12.7109375" customWidth="1"/>
    <col min="15873" max="15873" width="10.5703125" customWidth="1"/>
    <col min="16122" max="16122" width="9.42578125" customWidth="1"/>
    <col min="16123" max="16123" width="4.5703125" customWidth="1"/>
    <col min="16124" max="16124" width="10.42578125" customWidth="1"/>
    <col min="16125" max="16125" width="31" customWidth="1"/>
    <col min="16126" max="16127" width="10.5703125" customWidth="1"/>
    <col min="16128" max="16128" width="12.7109375" customWidth="1"/>
    <col min="16129" max="16129" width="10.5703125" customWidth="1"/>
  </cols>
  <sheetData>
    <row r="1" spans="1:10" x14ac:dyDescent="0.25">
      <c r="A1" s="1" t="s">
        <v>0</v>
      </c>
      <c r="B1" s="1"/>
      <c r="C1" s="1"/>
      <c r="D1" s="1"/>
      <c r="E1" s="2"/>
    </row>
    <row r="2" spans="1:10" ht="6" customHeight="1" x14ac:dyDescent="0.25">
      <c r="A2" s="1"/>
      <c r="B2" s="1"/>
      <c r="C2" s="1"/>
      <c r="D2" s="1"/>
    </row>
    <row r="3" spans="1:10" ht="11.25" customHeight="1" thickBot="1" x14ac:dyDescent="0.3">
      <c r="A3" s="128" t="s">
        <v>109</v>
      </c>
      <c r="B3" s="128"/>
      <c r="C3" s="128"/>
      <c r="D3" s="128"/>
      <c r="E3" s="128"/>
      <c r="F3" s="128"/>
      <c r="G3" s="128"/>
      <c r="H3" s="128"/>
      <c r="I3" s="128"/>
      <c r="J3" s="128"/>
    </row>
    <row r="4" spans="1:10" ht="22.5" customHeight="1" x14ac:dyDescent="0.25">
      <c r="A4" s="129" t="s">
        <v>1</v>
      </c>
      <c r="B4" s="130"/>
      <c r="C4" s="131"/>
      <c r="D4" s="135" t="s">
        <v>2</v>
      </c>
      <c r="E4" s="137" t="s">
        <v>3</v>
      </c>
      <c r="F4" s="138"/>
      <c r="G4" s="138"/>
      <c r="H4" s="138"/>
      <c r="I4" s="138"/>
      <c r="J4" s="139"/>
    </row>
    <row r="5" spans="1:10" ht="111" customHeight="1" thickBot="1" x14ac:dyDescent="0.3">
      <c r="A5" s="132"/>
      <c r="B5" s="133"/>
      <c r="C5" s="134"/>
      <c r="D5" s="136"/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4" t="s">
        <v>9</v>
      </c>
    </row>
    <row r="6" spans="1:10" ht="9" customHeight="1" x14ac:dyDescent="0.25">
      <c r="A6" s="140">
        <v>1</v>
      </c>
      <c r="B6" s="141"/>
      <c r="C6" s="142"/>
      <c r="D6" s="5">
        <v>2</v>
      </c>
      <c r="E6" s="6">
        <v>3</v>
      </c>
      <c r="F6" s="6">
        <v>4</v>
      </c>
      <c r="G6" s="6">
        <v>5</v>
      </c>
      <c r="H6" s="6">
        <v>6</v>
      </c>
      <c r="I6" s="6">
        <v>7</v>
      </c>
      <c r="J6" s="6">
        <v>8</v>
      </c>
    </row>
    <row r="7" spans="1:10" x14ac:dyDescent="0.25">
      <c r="A7" s="7" t="s">
        <v>10</v>
      </c>
      <c r="B7" s="8"/>
      <c r="C7" s="9"/>
      <c r="D7" s="10" t="s">
        <v>11</v>
      </c>
      <c r="E7" s="11">
        <v>1189780</v>
      </c>
      <c r="F7" s="143">
        <v>13310</v>
      </c>
      <c r="G7" s="12"/>
      <c r="H7" s="11">
        <v>1326300</v>
      </c>
      <c r="I7" s="143">
        <v>70900</v>
      </c>
      <c r="J7" s="12">
        <f>SUM(E7:I7)</f>
        <v>2600290</v>
      </c>
    </row>
    <row r="8" spans="1:10" x14ac:dyDescent="0.25">
      <c r="A8" s="7" t="s">
        <v>12</v>
      </c>
      <c r="B8" s="8"/>
      <c r="C8" s="9"/>
      <c r="D8" s="10" t="s">
        <v>13</v>
      </c>
      <c r="E8" s="12"/>
      <c r="F8" s="12"/>
      <c r="G8" s="12"/>
      <c r="H8" s="12">
        <v>75000</v>
      </c>
      <c r="I8" s="12"/>
      <c r="J8" s="12">
        <f t="shared" ref="J8:J11" si="0">SUM(E8:I8)</f>
        <v>75000</v>
      </c>
    </row>
    <row r="9" spans="1:10" x14ac:dyDescent="0.25">
      <c r="A9" s="7" t="s">
        <v>14</v>
      </c>
      <c r="B9" s="8"/>
      <c r="C9" s="9"/>
      <c r="D9" s="10" t="s">
        <v>15</v>
      </c>
      <c r="E9" s="12">
        <v>70000</v>
      </c>
      <c r="F9" s="12">
        <v>2700</v>
      </c>
      <c r="G9" s="12"/>
      <c r="H9" s="11">
        <v>0</v>
      </c>
      <c r="I9" s="12"/>
      <c r="J9" s="12">
        <f t="shared" si="0"/>
        <v>72700</v>
      </c>
    </row>
    <row r="10" spans="1:10" x14ac:dyDescent="0.25">
      <c r="A10" s="7" t="s">
        <v>16</v>
      </c>
      <c r="B10" s="8"/>
      <c r="C10" s="9"/>
      <c r="D10" s="10" t="s">
        <v>17</v>
      </c>
      <c r="E10" s="12">
        <v>184600</v>
      </c>
      <c r="F10" s="12">
        <v>1300</v>
      </c>
      <c r="G10" s="12"/>
      <c r="H10" s="12">
        <v>57000</v>
      </c>
      <c r="I10" s="11">
        <v>5100</v>
      </c>
      <c r="J10" s="12">
        <f t="shared" si="0"/>
        <v>248000</v>
      </c>
    </row>
    <row r="11" spans="1:10" x14ac:dyDescent="0.25">
      <c r="A11" s="7" t="s">
        <v>18</v>
      </c>
      <c r="B11" s="8"/>
      <c r="C11" s="9"/>
      <c r="D11" s="13" t="s">
        <v>19</v>
      </c>
      <c r="E11" s="12"/>
      <c r="F11" s="12">
        <v>6600</v>
      </c>
      <c r="G11" s="12"/>
      <c r="H11" s="12">
        <v>343900</v>
      </c>
      <c r="I11" s="12"/>
      <c r="J11" s="12">
        <f t="shared" si="0"/>
        <v>350500</v>
      </c>
    </row>
    <row r="12" spans="1:10" x14ac:dyDescent="0.25">
      <c r="A12" s="14" t="s">
        <v>20</v>
      </c>
      <c r="B12" s="15"/>
      <c r="C12" s="15"/>
      <c r="D12" s="16"/>
      <c r="E12" s="17">
        <f t="shared" ref="E12:J12" si="1">SUM(E7:E11)</f>
        <v>1444380</v>
      </c>
      <c r="F12" s="17">
        <f t="shared" si="1"/>
        <v>23910</v>
      </c>
      <c r="G12" s="17">
        <f t="shared" si="1"/>
        <v>0</v>
      </c>
      <c r="H12" s="17">
        <f t="shared" si="1"/>
        <v>1802200</v>
      </c>
      <c r="I12" s="17">
        <f t="shared" si="1"/>
        <v>76000</v>
      </c>
      <c r="J12" s="17">
        <f t="shared" si="1"/>
        <v>3346490</v>
      </c>
    </row>
    <row r="13" spans="1:10" x14ac:dyDescent="0.25">
      <c r="A13" s="115" t="s">
        <v>21</v>
      </c>
      <c r="B13" s="116"/>
      <c r="C13" s="117"/>
      <c r="D13" s="18" t="s">
        <v>22</v>
      </c>
      <c r="E13" s="12"/>
      <c r="F13" s="12"/>
      <c r="G13" s="12"/>
      <c r="H13" s="11">
        <v>1700</v>
      </c>
      <c r="I13" s="12"/>
      <c r="J13" s="12">
        <f t="shared" ref="J13:J39" si="2">SUM(E13:I13)</f>
        <v>1700</v>
      </c>
    </row>
    <row r="14" spans="1:10" x14ac:dyDescent="0.25">
      <c r="A14" s="115" t="s">
        <v>23</v>
      </c>
      <c r="B14" s="116"/>
      <c r="C14" s="117"/>
      <c r="D14" s="18" t="s">
        <v>24</v>
      </c>
      <c r="E14" s="12"/>
      <c r="F14" s="12">
        <v>2700</v>
      </c>
      <c r="G14" s="12"/>
      <c r="H14" s="12">
        <v>96500</v>
      </c>
      <c r="I14" s="12">
        <v>1400</v>
      </c>
      <c r="J14" s="12">
        <f t="shared" si="2"/>
        <v>100600</v>
      </c>
    </row>
    <row r="15" spans="1:10" x14ac:dyDescent="0.25">
      <c r="A15" s="115" t="s">
        <v>25</v>
      </c>
      <c r="B15" s="116"/>
      <c r="C15" s="117"/>
      <c r="D15" s="18" t="s">
        <v>26</v>
      </c>
      <c r="E15" s="12"/>
      <c r="F15" s="12"/>
      <c r="G15" s="12"/>
      <c r="H15" s="11">
        <v>2600</v>
      </c>
      <c r="I15" s="12"/>
      <c r="J15" s="12">
        <f t="shared" si="2"/>
        <v>2600</v>
      </c>
    </row>
    <row r="16" spans="1:10" x14ac:dyDescent="0.25">
      <c r="A16" s="115" t="s">
        <v>27</v>
      </c>
      <c r="B16" s="116"/>
      <c r="C16" s="117"/>
      <c r="D16" s="18" t="s">
        <v>28</v>
      </c>
      <c r="E16" s="12"/>
      <c r="F16" s="12">
        <v>700</v>
      </c>
      <c r="G16" s="12"/>
      <c r="H16" s="12">
        <v>80000</v>
      </c>
      <c r="I16" s="12"/>
      <c r="J16" s="12">
        <f t="shared" si="2"/>
        <v>80700</v>
      </c>
    </row>
    <row r="17" spans="1:10" x14ac:dyDescent="0.25">
      <c r="A17" s="115" t="s">
        <v>29</v>
      </c>
      <c r="B17" s="116"/>
      <c r="C17" s="117"/>
      <c r="D17" s="18" t="s">
        <v>30</v>
      </c>
      <c r="E17" s="12">
        <v>400000</v>
      </c>
      <c r="F17" s="12">
        <v>2000</v>
      </c>
      <c r="G17" s="12">
        <v>10000</v>
      </c>
      <c r="H17" s="12">
        <v>110000</v>
      </c>
      <c r="I17" s="143">
        <v>150</v>
      </c>
      <c r="J17" s="12">
        <f t="shared" si="2"/>
        <v>522150</v>
      </c>
    </row>
    <row r="18" spans="1:10" x14ac:dyDescent="0.25">
      <c r="A18" s="115" t="s">
        <v>31</v>
      </c>
      <c r="B18" s="116"/>
      <c r="C18" s="117"/>
      <c r="D18" s="18" t="s">
        <v>32</v>
      </c>
      <c r="E18" s="12">
        <v>200000</v>
      </c>
      <c r="F18" s="12">
        <v>4500</v>
      </c>
      <c r="G18" s="12">
        <v>11200</v>
      </c>
      <c r="H18" s="12">
        <v>80000</v>
      </c>
      <c r="I18" s="12"/>
      <c r="J18" s="12">
        <f t="shared" si="2"/>
        <v>295700</v>
      </c>
    </row>
    <row r="19" spans="1:10" x14ac:dyDescent="0.25">
      <c r="A19" s="115" t="s">
        <v>33</v>
      </c>
      <c r="B19" s="116"/>
      <c r="C19" s="117"/>
      <c r="D19" s="18" t="s">
        <v>34</v>
      </c>
      <c r="E19" s="12"/>
      <c r="F19" s="12">
        <v>800</v>
      </c>
      <c r="G19" s="12"/>
      <c r="H19" s="12">
        <v>27000</v>
      </c>
      <c r="I19" s="12"/>
      <c r="J19" s="12">
        <f t="shared" si="2"/>
        <v>27800</v>
      </c>
    </row>
    <row r="20" spans="1:10" x14ac:dyDescent="0.25">
      <c r="A20" s="115" t="s">
        <v>35</v>
      </c>
      <c r="B20" s="116"/>
      <c r="C20" s="117"/>
      <c r="D20" s="18" t="s">
        <v>36</v>
      </c>
      <c r="E20" s="12"/>
      <c r="F20" s="12"/>
      <c r="G20" s="12"/>
      <c r="H20" s="12">
        <v>7000</v>
      </c>
      <c r="I20" s="12"/>
      <c r="J20" s="12">
        <f t="shared" si="2"/>
        <v>7000</v>
      </c>
    </row>
    <row r="21" spans="1:10" x14ac:dyDescent="0.25">
      <c r="A21" s="115" t="s">
        <v>37</v>
      </c>
      <c r="B21" s="116"/>
      <c r="C21" s="117"/>
      <c r="D21" s="18" t="s">
        <v>38</v>
      </c>
      <c r="E21" s="12"/>
      <c r="F21" s="12"/>
      <c r="G21" s="12"/>
      <c r="H21" s="11">
        <v>7800</v>
      </c>
      <c r="I21" s="12"/>
      <c r="J21" s="12">
        <f t="shared" si="2"/>
        <v>7800</v>
      </c>
    </row>
    <row r="22" spans="1:10" x14ac:dyDescent="0.25">
      <c r="A22" s="115" t="s">
        <v>39</v>
      </c>
      <c r="B22" s="116"/>
      <c r="C22" s="117"/>
      <c r="D22" s="18" t="s">
        <v>40</v>
      </c>
      <c r="E22" s="12"/>
      <c r="F22" s="12">
        <v>2000</v>
      </c>
      <c r="G22" s="12"/>
      <c r="H22" s="12">
        <v>7000</v>
      </c>
      <c r="I22" s="12"/>
      <c r="J22" s="12">
        <f t="shared" si="2"/>
        <v>9000</v>
      </c>
    </row>
    <row r="23" spans="1:10" x14ac:dyDescent="0.25">
      <c r="A23" s="115" t="s">
        <v>41</v>
      </c>
      <c r="B23" s="116"/>
      <c r="C23" s="117"/>
      <c r="D23" s="18" t="s">
        <v>42</v>
      </c>
      <c r="E23" s="12"/>
      <c r="F23" s="12">
        <v>4000</v>
      </c>
      <c r="G23" s="12"/>
      <c r="H23" s="12">
        <v>115000</v>
      </c>
      <c r="I23" s="12"/>
      <c r="J23" s="12">
        <f t="shared" si="2"/>
        <v>119000</v>
      </c>
    </row>
    <row r="24" spans="1:10" x14ac:dyDescent="0.25">
      <c r="A24" s="115" t="s">
        <v>43</v>
      </c>
      <c r="B24" s="116"/>
      <c r="C24" s="117"/>
      <c r="D24" s="18" t="s">
        <v>44</v>
      </c>
      <c r="E24" s="12"/>
      <c r="F24" s="12">
        <v>300</v>
      </c>
      <c r="G24" s="12"/>
      <c r="H24" s="12">
        <v>4700</v>
      </c>
      <c r="I24" s="12"/>
      <c r="J24" s="12">
        <f t="shared" si="2"/>
        <v>5000</v>
      </c>
    </row>
    <row r="25" spans="1:10" x14ac:dyDescent="0.25">
      <c r="A25" s="115" t="s">
        <v>45</v>
      </c>
      <c r="B25" s="116"/>
      <c r="C25" s="117"/>
      <c r="D25" s="18" t="s">
        <v>46</v>
      </c>
      <c r="E25" s="12">
        <v>0</v>
      </c>
      <c r="F25" s="12">
        <v>4500</v>
      </c>
      <c r="G25" s="12"/>
      <c r="H25" s="12">
        <v>110000</v>
      </c>
      <c r="I25" s="12"/>
      <c r="J25" s="12">
        <f t="shared" si="2"/>
        <v>114500</v>
      </c>
    </row>
    <row r="26" spans="1:10" x14ac:dyDescent="0.25">
      <c r="A26" s="127" t="s">
        <v>47</v>
      </c>
      <c r="B26" s="116"/>
      <c r="C26" s="117"/>
      <c r="D26" s="13" t="s">
        <v>48</v>
      </c>
      <c r="E26" s="12"/>
      <c r="F26" s="12"/>
      <c r="G26" s="12"/>
      <c r="H26" s="12"/>
      <c r="I26" s="12"/>
      <c r="J26" s="12">
        <f t="shared" si="2"/>
        <v>0</v>
      </c>
    </row>
    <row r="27" spans="1:10" x14ac:dyDescent="0.25">
      <c r="A27" s="127" t="s">
        <v>49</v>
      </c>
      <c r="B27" s="116"/>
      <c r="C27" s="117"/>
      <c r="D27" s="13" t="s">
        <v>50</v>
      </c>
      <c r="E27" s="12"/>
      <c r="F27" s="12">
        <v>400</v>
      </c>
      <c r="G27" s="12"/>
      <c r="H27" s="12">
        <v>7400</v>
      </c>
      <c r="I27" s="12"/>
      <c r="J27" s="12">
        <f t="shared" si="2"/>
        <v>7800</v>
      </c>
    </row>
    <row r="28" spans="1:10" x14ac:dyDescent="0.25">
      <c r="A28" s="127" t="s">
        <v>51</v>
      </c>
      <c r="B28" s="116"/>
      <c r="C28" s="117"/>
      <c r="D28" s="13" t="s">
        <v>52</v>
      </c>
      <c r="E28" s="12">
        <v>10000</v>
      </c>
      <c r="F28" s="12"/>
      <c r="G28" s="12"/>
      <c r="H28" s="12">
        <v>0</v>
      </c>
      <c r="I28" s="143">
        <v>850</v>
      </c>
      <c r="J28" s="12">
        <f t="shared" si="2"/>
        <v>10850</v>
      </c>
    </row>
    <row r="29" spans="1:10" x14ac:dyDescent="0.25">
      <c r="A29" s="115" t="s">
        <v>53</v>
      </c>
      <c r="B29" s="116"/>
      <c r="C29" s="117"/>
      <c r="D29" s="18" t="s">
        <v>54</v>
      </c>
      <c r="E29" s="12">
        <v>4000</v>
      </c>
      <c r="F29" s="12">
        <v>300</v>
      </c>
      <c r="G29" s="12"/>
      <c r="H29" s="11">
        <v>18500</v>
      </c>
      <c r="I29" s="12"/>
      <c r="J29" s="12">
        <f t="shared" si="2"/>
        <v>22800</v>
      </c>
    </row>
    <row r="30" spans="1:10" x14ac:dyDescent="0.25">
      <c r="A30" s="115" t="s">
        <v>55</v>
      </c>
      <c r="B30" s="116"/>
      <c r="C30" s="117"/>
      <c r="D30" s="18" t="s">
        <v>56</v>
      </c>
      <c r="E30" s="12"/>
      <c r="F30" s="12">
        <v>300</v>
      </c>
      <c r="G30" s="12"/>
      <c r="H30" s="12">
        <v>13000</v>
      </c>
      <c r="I30" s="12"/>
      <c r="J30" s="12">
        <f t="shared" si="2"/>
        <v>13300</v>
      </c>
    </row>
    <row r="31" spans="1:10" x14ac:dyDescent="0.25">
      <c r="A31" s="115" t="s">
        <v>57</v>
      </c>
      <c r="B31" s="116"/>
      <c r="C31" s="117"/>
      <c r="D31" s="18" t="s">
        <v>58</v>
      </c>
      <c r="E31" s="12">
        <v>4000</v>
      </c>
      <c r="F31" s="12"/>
      <c r="G31" s="12"/>
      <c r="H31" s="12"/>
      <c r="I31" s="12"/>
      <c r="J31" s="12">
        <f t="shared" si="2"/>
        <v>4000</v>
      </c>
    </row>
    <row r="32" spans="1:10" x14ac:dyDescent="0.25">
      <c r="A32" s="115" t="s">
        <v>59</v>
      </c>
      <c r="B32" s="116"/>
      <c r="C32" s="117"/>
      <c r="D32" s="18" t="s">
        <v>60</v>
      </c>
      <c r="E32" s="12"/>
      <c r="F32" s="12">
        <v>400</v>
      </c>
      <c r="G32" s="12"/>
      <c r="H32" s="12">
        <v>9000</v>
      </c>
      <c r="I32" s="12"/>
      <c r="J32" s="12">
        <f t="shared" si="2"/>
        <v>9400</v>
      </c>
    </row>
    <row r="33" spans="1:10" x14ac:dyDescent="0.25">
      <c r="A33" s="115" t="s">
        <v>61</v>
      </c>
      <c r="B33" s="116"/>
      <c r="C33" s="117"/>
      <c r="D33" s="18" t="s">
        <v>62</v>
      </c>
      <c r="E33" s="12"/>
      <c r="F33" s="12"/>
      <c r="G33" s="12"/>
      <c r="H33" s="12"/>
      <c r="I33" s="12"/>
      <c r="J33" s="12">
        <f t="shared" si="2"/>
        <v>0</v>
      </c>
    </row>
    <row r="34" spans="1:10" x14ac:dyDescent="0.25">
      <c r="A34" s="115" t="s">
        <v>63</v>
      </c>
      <c r="B34" s="116"/>
      <c r="C34" s="117"/>
      <c r="D34" s="18" t="s">
        <v>64</v>
      </c>
      <c r="E34" s="12"/>
      <c r="F34" s="12"/>
      <c r="G34" s="12"/>
      <c r="H34" s="12"/>
      <c r="I34" s="12"/>
      <c r="J34" s="12">
        <f t="shared" si="2"/>
        <v>0</v>
      </c>
    </row>
    <row r="35" spans="1:10" x14ac:dyDescent="0.25">
      <c r="A35" s="115" t="s">
        <v>65</v>
      </c>
      <c r="B35" s="116"/>
      <c r="C35" s="117"/>
      <c r="D35" s="18" t="s">
        <v>66</v>
      </c>
      <c r="E35" s="12"/>
      <c r="F35" s="12">
        <v>220</v>
      </c>
      <c r="G35" s="12"/>
      <c r="H35" s="12">
        <v>1700</v>
      </c>
      <c r="I35" s="12"/>
      <c r="J35" s="12">
        <f t="shared" si="2"/>
        <v>1920</v>
      </c>
    </row>
    <row r="36" spans="1:10" x14ac:dyDescent="0.25">
      <c r="A36" s="115" t="s">
        <v>67</v>
      </c>
      <c r="B36" s="116"/>
      <c r="C36" s="117"/>
      <c r="D36" s="18" t="s">
        <v>68</v>
      </c>
      <c r="E36" s="12"/>
      <c r="F36" s="12"/>
      <c r="G36" s="12"/>
      <c r="H36" s="12"/>
      <c r="I36" s="12"/>
      <c r="J36" s="12">
        <f t="shared" si="2"/>
        <v>0</v>
      </c>
    </row>
    <row r="37" spans="1:10" x14ac:dyDescent="0.25">
      <c r="A37" s="115" t="s">
        <v>69</v>
      </c>
      <c r="B37" s="116"/>
      <c r="C37" s="117"/>
      <c r="D37" s="18" t="s">
        <v>70</v>
      </c>
      <c r="E37" s="12"/>
      <c r="F37" s="12"/>
      <c r="G37" s="12"/>
      <c r="H37" s="12"/>
      <c r="I37" s="12"/>
      <c r="J37" s="12">
        <f t="shared" si="2"/>
        <v>0</v>
      </c>
    </row>
    <row r="38" spans="1:10" x14ac:dyDescent="0.25">
      <c r="A38" s="115" t="s">
        <v>71</v>
      </c>
      <c r="B38" s="116"/>
      <c r="C38" s="117"/>
      <c r="D38" s="18" t="s">
        <v>72</v>
      </c>
      <c r="E38" s="12"/>
      <c r="F38" s="12"/>
      <c r="G38" s="12"/>
      <c r="H38" s="12">
        <v>6800</v>
      </c>
      <c r="I38" s="12"/>
      <c r="J38" s="12">
        <f t="shared" si="2"/>
        <v>6800</v>
      </c>
    </row>
    <row r="39" spans="1:10" x14ac:dyDescent="0.25">
      <c r="A39" s="115" t="s">
        <v>73</v>
      </c>
      <c r="B39" s="116"/>
      <c r="C39" s="117"/>
      <c r="D39" s="18" t="s">
        <v>74</v>
      </c>
      <c r="E39" s="12"/>
      <c r="F39" s="12"/>
      <c r="G39" s="12"/>
      <c r="H39" s="12"/>
      <c r="I39" s="12"/>
      <c r="J39" s="12">
        <f t="shared" si="2"/>
        <v>0</v>
      </c>
    </row>
    <row r="40" spans="1:10" ht="12" customHeight="1" x14ac:dyDescent="0.25">
      <c r="A40" s="19" t="s">
        <v>75</v>
      </c>
      <c r="B40" s="20"/>
      <c r="C40" s="20"/>
      <c r="D40" s="21"/>
      <c r="E40" s="17">
        <f t="shared" ref="E40:F40" si="3">SUM(E13:E39)</f>
        <v>618000</v>
      </c>
      <c r="F40" s="17">
        <f t="shared" si="3"/>
        <v>23120</v>
      </c>
      <c r="G40" s="17">
        <f>SUM(G13:G39)</f>
        <v>21200</v>
      </c>
      <c r="H40" s="17">
        <f>SUM(H13:H39)</f>
        <v>705700</v>
      </c>
      <c r="I40" s="17">
        <f>SUM(I13:I39)</f>
        <v>2400</v>
      </c>
      <c r="J40" s="17">
        <f>SUM(J13:J39)</f>
        <v>1370420</v>
      </c>
    </row>
    <row r="41" spans="1:10" ht="12.75" customHeight="1" x14ac:dyDescent="0.25">
      <c r="A41" s="118" t="s">
        <v>76</v>
      </c>
      <c r="B41" s="119"/>
      <c r="C41" s="119"/>
      <c r="D41" s="120"/>
      <c r="E41" s="22">
        <f t="shared" ref="E41:J41" si="4">SUM(E12+E40)</f>
        <v>2062380</v>
      </c>
      <c r="F41" s="22">
        <f t="shared" si="4"/>
        <v>47030</v>
      </c>
      <c r="G41" s="22">
        <f t="shared" si="4"/>
        <v>21200</v>
      </c>
      <c r="H41" s="22">
        <f t="shared" si="4"/>
        <v>2507900</v>
      </c>
      <c r="I41" s="22">
        <f t="shared" si="4"/>
        <v>78400</v>
      </c>
      <c r="J41" s="22">
        <f t="shared" si="4"/>
        <v>4716910</v>
      </c>
    </row>
    <row r="42" spans="1:10" ht="7.5" customHeight="1" x14ac:dyDescent="0.25">
      <c r="A42" s="23"/>
      <c r="B42" s="24"/>
      <c r="C42" s="24"/>
      <c r="D42" s="24"/>
      <c r="E42" s="25"/>
      <c r="F42" s="25"/>
      <c r="G42" s="25"/>
      <c r="H42" s="25"/>
      <c r="I42" s="25"/>
      <c r="J42" s="25"/>
    </row>
    <row r="43" spans="1:10" ht="13.5" customHeight="1" x14ac:dyDescent="0.25">
      <c r="A43" s="115" t="s">
        <v>77</v>
      </c>
      <c r="B43" s="116"/>
      <c r="C43" s="117"/>
      <c r="D43" s="26" t="s">
        <v>78</v>
      </c>
      <c r="E43" s="12">
        <v>15000</v>
      </c>
      <c r="F43" s="12"/>
      <c r="G43" s="12"/>
      <c r="H43" s="12"/>
      <c r="I43" s="12"/>
      <c r="J43" s="12">
        <f t="shared" ref="J43:J48" si="5">SUM(E43:I43)</f>
        <v>15000</v>
      </c>
    </row>
    <row r="44" spans="1:10" ht="13.5" customHeight="1" x14ac:dyDescent="0.25">
      <c r="A44" s="115" t="s">
        <v>79</v>
      </c>
      <c r="B44" s="116"/>
      <c r="C44" s="117"/>
      <c r="D44" s="26" t="s">
        <v>80</v>
      </c>
      <c r="E44" s="12"/>
      <c r="F44" s="12"/>
      <c r="G44" s="12"/>
      <c r="H44" s="12"/>
      <c r="I44" s="12"/>
      <c r="J44" s="12">
        <f t="shared" si="5"/>
        <v>0</v>
      </c>
    </row>
    <row r="45" spans="1:10" ht="13.5" customHeight="1" x14ac:dyDescent="0.25">
      <c r="A45" s="115" t="s">
        <v>81</v>
      </c>
      <c r="B45" s="116"/>
      <c r="C45" s="117"/>
      <c r="D45" s="26" t="s">
        <v>82</v>
      </c>
      <c r="E45" s="12">
        <v>15000</v>
      </c>
      <c r="F45" s="12"/>
      <c r="G45" s="12"/>
      <c r="H45" s="12"/>
      <c r="I45" s="12"/>
      <c r="J45" s="12">
        <f t="shared" si="5"/>
        <v>15000</v>
      </c>
    </row>
    <row r="46" spans="1:10" ht="13.5" customHeight="1" x14ac:dyDescent="0.25">
      <c r="A46" s="115" t="s">
        <v>83</v>
      </c>
      <c r="B46" s="116"/>
      <c r="C46" s="117"/>
      <c r="D46" s="26" t="s">
        <v>84</v>
      </c>
      <c r="E46" s="143">
        <v>19200</v>
      </c>
      <c r="F46" s="12">
        <v>3300</v>
      </c>
      <c r="H46" s="12">
        <v>5000</v>
      </c>
      <c r="I46" s="12"/>
      <c r="J46" s="12">
        <f t="shared" si="5"/>
        <v>27500</v>
      </c>
    </row>
    <row r="47" spans="1:10" ht="13.5" customHeight="1" x14ac:dyDescent="0.25">
      <c r="A47" s="115" t="s">
        <v>85</v>
      </c>
      <c r="B47" s="116"/>
      <c r="C47" s="117"/>
      <c r="D47" s="27" t="s">
        <v>86</v>
      </c>
      <c r="E47" s="12"/>
      <c r="F47" s="12"/>
      <c r="G47" s="12"/>
      <c r="H47" s="12"/>
      <c r="I47" s="12"/>
      <c r="J47" s="12">
        <f t="shared" si="5"/>
        <v>0</v>
      </c>
    </row>
    <row r="48" spans="1:10" ht="13.5" customHeight="1" x14ac:dyDescent="0.25">
      <c r="A48" s="115" t="s">
        <v>87</v>
      </c>
      <c r="B48" s="116"/>
      <c r="C48" s="117"/>
      <c r="D48" s="26" t="s">
        <v>88</v>
      </c>
      <c r="E48" s="12"/>
      <c r="F48" s="12"/>
      <c r="G48" s="12"/>
      <c r="H48" s="12"/>
      <c r="I48" s="12"/>
      <c r="J48" s="12">
        <f t="shared" si="5"/>
        <v>0</v>
      </c>
    </row>
    <row r="49" spans="1:10" ht="13.5" customHeight="1" x14ac:dyDescent="0.25">
      <c r="A49" s="121" t="s">
        <v>89</v>
      </c>
      <c r="B49" s="122"/>
      <c r="C49" s="122"/>
      <c r="D49" s="123"/>
      <c r="E49" s="17">
        <f t="shared" ref="E49:J49" si="6">SUM(E43:E48)</f>
        <v>49200</v>
      </c>
      <c r="F49" s="17">
        <f t="shared" si="6"/>
        <v>3300</v>
      </c>
      <c r="G49" s="17">
        <f t="shared" si="6"/>
        <v>0</v>
      </c>
      <c r="H49" s="17">
        <f t="shared" si="6"/>
        <v>5000</v>
      </c>
      <c r="I49" s="28">
        <f t="shared" si="6"/>
        <v>0</v>
      </c>
      <c r="J49" s="28">
        <f t="shared" si="6"/>
        <v>57500</v>
      </c>
    </row>
    <row r="50" spans="1:10" ht="6.75" customHeight="1" x14ac:dyDescent="0.25">
      <c r="A50" s="23"/>
      <c r="B50" s="24"/>
      <c r="C50" s="24"/>
      <c r="D50" s="24"/>
      <c r="E50" s="25"/>
      <c r="F50" s="25"/>
      <c r="G50" s="25"/>
      <c r="H50" s="25"/>
      <c r="I50" s="25"/>
      <c r="J50" s="25"/>
    </row>
    <row r="51" spans="1:10" ht="14.25" customHeight="1" x14ac:dyDescent="0.25">
      <c r="A51" s="29" t="s">
        <v>90</v>
      </c>
      <c r="B51" s="30"/>
      <c r="C51" s="30"/>
      <c r="D51" s="31"/>
      <c r="E51" s="22">
        <f t="shared" ref="E51:J51" si="7">SUM(E12+E40+E49)</f>
        <v>2111580</v>
      </c>
      <c r="F51" s="22">
        <f t="shared" si="7"/>
        <v>50330</v>
      </c>
      <c r="G51" s="22">
        <f t="shared" si="7"/>
        <v>21200</v>
      </c>
      <c r="H51" s="22">
        <f t="shared" si="7"/>
        <v>2512900</v>
      </c>
      <c r="I51" s="22">
        <f t="shared" si="7"/>
        <v>78400</v>
      </c>
      <c r="J51" s="22">
        <f t="shared" si="7"/>
        <v>4774410</v>
      </c>
    </row>
    <row r="52" spans="1:10" ht="7.5" customHeight="1" x14ac:dyDescent="0.25">
      <c r="A52" s="32"/>
      <c r="B52" s="33"/>
      <c r="C52" s="33"/>
      <c r="D52" s="33"/>
      <c r="E52" s="25"/>
      <c r="F52" s="25"/>
      <c r="G52" s="25"/>
      <c r="H52" s="25"/>
      <c r="I52" s="25"/>
      <c r="J52" s="25"/>
    </row>
    <row r="53" spans="1:10" ht="34.5" customHeight="1" x14ac:dyDescent="0.25">
      <c r="A53" s="124" t="s">
        <v>41</v>
      </c>
      <c r="B53" s="125"/>
      <c r="C53" s="126"/>
      <c r="D53" s="34" t="s">
        <v>91</v>
      </c>
      <c r="E53" s="11">
        <v>75000</v>
      </c>
      <c r="F53" s="11">
        <v>19900</v>
      </c>
      <c r="G53" s="11"/>
      <c r="H53" s="11"/>
      <c r="I53" s="11"/>
      <c r="J53" s="12">
        <f t="shared" ref="J53:J54" si="8">SUM(E53:I53)</f>
        <v>94900</v>
      </c>
    </row>
    <row r="54" spans="1:10" ht="16.5" customHeight="1" x14ac:dyDescent="0.25">
      <c r="A54" s="112" t="s">
        <v>92</v>
      </c>
      <c r="B54" s="113"/>
      <c r="C54" s="113"/>
      <c r="D54" s="114"/>
      <c r="E54" s="11">
        <f>SUM(E53)</f>
        <v>75000</v>
      </c>
      <c r="F54" s="11">
        <v>19900</v>
      </c>
      <c r="G54" s="11"/>
      <c r="H54" s="11"/>
      <c r="I54" s="11"/>
      <c r="J54" s="12">
        <f t="shared" si="8"/>
        <v>94900</v>
      </c>
    </row>
    <row r="55" spans="1:10" x14ac:dyDescent="0.25">
      <c r="A55" s="35" t="s">
        <v>93</v>
      </c>
      <c r="B55" s="36"/>
      <c r="C55" s="36"/>
      <c r="D55" s="37"/>
      <c r="E55" s="38">
        <f t="shared" ref="E55:J55" si="9">SUM(E51+E54)</f>
        <v>2186580</v>
      </c>
      <c r="F55" s="38">
        <f t="shared" si="9"/>
        <v>70230</v>
      </c>
      <c r="G55" s="38">
        <f t="shared" si="9"/>
        <v>21200</v>
      </c>
      <c r="H55" s="38">
        <f t="shared" si="9"/>
        <v>2512900</v>
      </c>
      <c r="I55" s="38">
        <f t="shared" si="9"/>
        <v>78400</v>
      </c>
      <c r="J55" s="38">
        <f t="shared" si="9"/>
        <v>4869310</v>
      </c>
    </row>
    <row r="56" spans="1:10" ht="33" customHeight="1" x14ac:dyDescent="0.25">
      <c r="A56" s="74" t="s">
        <v>94</v>
      </c>
      <c r="B56" s="75"/>
      <c r="C56" s="75"/>
      <c r="D56" s="76"/>
      <c r="E56" s="77"/>
      <c r="F56" s="78"/>
      <c r="G56" s="78"/>
      <c r="H56" s="78"/>
      <c r="I56" s="79"/>
      <c r="J56" s="39">
        <v>1640</v>
      </c>
    </row>
    <row r="57" spans="1:10" ht="15.75" thickBot="1" x14ac:dyDescent="0.3">
      <c r="A57" s="80" t="s">
        <v>95</v>
      </c>
      <c r="B57" s="81"/>
      <c r="C57" s="81"/>
      <c r="D57" s="82"/>
      <c r="E57" s="83"/>
      <c r="F57" s="84"/>
      <c r="G57" s="84"/>
      <c r="H57" s="84"/>
      <c r="I57" s="85"/>
      <c r="J57" s="40">
        <f>SUM(J55+J56)</f>
        <v>4870950</v>
      </c>
    </row>
    <row r="58" spans="1:10" ht="27.75" customHeight="1" x14ac:dyDescent="0.25">
      <c r="A58" s="86" t="s">
        <v>1</v>
      </c>
      <c r="B58" s="87"/>
      <c r="C58" s="88"/>
      <c r="D58" s="92" t="s">
        <v>2</v>
      </c>
      <c r="E58" s="94" t="s">
        <v>96</v>
      </c>
      <c r="F58" s="95"/>
      <c r="G58" s="95"/>
      <c r="H58" s="95"/>
      <c r="I58" s="95"/>
      <c r="J58" s="96"/>
    </row>
    <row r="59" spans="1:10" ht="66" customHeight="1" x14ac:dyDescent="0.25">
      <c r="A59" s="89"/>
      <c r="B59" s="90"/>
      <c r="C59" s="91"/>
      <c r="D59" s="93"/>
      <c r="E59" s="41" t="s">
        <v>97</v>
      </c>
      <c r="F59" s="41" t="s">
        <v>5</v>
      </c>
      <c r="G59" s="41" t="s">
        <v>6</v>
      </c>
      <c r="H59" s="41" t="s">
        <v>7</v>
      </c>
      <c r="I59" s="41" t="s">
        <v>8</v>
      </c>
      <c r="J59" s="42" t="s">
        <v>9</v>
      </c>
    </row>
    <row r="60" spans="1:10" ht="24" customHeight="1" x14ac:dyDescent="0.25">
      <c r="A60" s="97">
        <v>6711</v>
      </c>
      <c r="B60" s="98"/>
      <c r="C60" s="99"/>
      <c r="D60" s="43" t="s">
        <v>98</v>
      </c>
      <c r="E60" s="44">
        <v>2137380</v>
      </c>
      <c r="F60" s="54">
        <v>66930</v>
      </c>
      <c r="G60" s="46"/>
      <c r="H60" s="46"/>
      <c r="I60" s="45">
        <v>78400</v>
      </c>
      <c r="J60" s="45">
        <f>SUM(E60:I60)</f>
        <v>2282710</v>
      </c>
    </row>
    <row r="61" spans="1:10" ht="35.25" customHeight="1" x14ac:dyDescent="0.25">
      <c r="A61" s="100">
        <v>6712</v>
      </c>
      <c r="B61" s="101"/>
      <c r="C61" s="102"/>
      <c r="D61" s="47" t="s">
        <v>99</v>
      </c>
      <c r="E61" s="48">
        <v>49200</v>
      </c>
      <c r="F61" s="48">
        <v>3300</v>
      </c>
      <c r="G61" s="48"/>
      <c r="H61" s="48"/>
      <c r="I61" s="48"/>
      <c r="J61" s="48">
        <f t="shared" ref="J61:J64" si="10">SUM(E61:I61)</f>
        <v>52500</v>
      </c>
    </row>
    <row r="62" spans="1:10" ht="24" customHeight="1" x14ac:dyDescent="0.25">
      <c r="A62" s="103">
        <v>6526</v>
      </c>
      <c r="B62" s="104"/>
      <c r="C62" s="105"/>
      <c r="D62" s="49" t="s">
        <v>100</v>
      </c>
      <c r="E62" s="50"/>
      <c r="F62" s="50"/>
      <c r="G62" s="50"/>
      <c r="H62" s="50">
        <v>2512900</v>
      </c>
      <c r="I62" s="50"/>
      <c r="J62" s="50">
        <f t="shared" si="10"/>
        <v>2512900</v>
      </c>
    </row>
    <row r="63" spans="1:10" ht="24" customHeight="1" x14ac:dyDescent="0.25">
      <c r="A63" s="106">
        <v>6614</v>
      </c>
      <c r="B63" s="107"/>
      <c r="C63" s="108"/>
      <c r="D63" s="51" t="s">
        <v>101</v>
      </c>
      <c r="E63" s="52"/>
      <c r="F63" s="52"/>
      <c r="G63" s="52">
        <v>10000</v>
      </c>
      <c r="H63" s="52"/>
      <c r="I63" s="52"/>
      <c r="J63" s="52">
        <f t="shared" si="10"/>
        <v>10000</v>
      </c>
    </row>
    <row r="64" spans="1:10" ht="24" customHeight="1" x14ac:dyDescent="0.25">
      <c r="A64" s="109">
        <v>6615</v>
      </c>
      <c r="B64" s="110"/>
      <c r="C64" s="111"/>
      <c r="D64" s="53" t="s">
        <v>102</v>
      </c>
      <c r="E64" s="54"/>
      <c r="F64" s="54"/>
      <c r="G64" s="54">
        <v>11200</v>
      </c>
      <c r="H64" s="54"/>
      <c r="I64" s="54"/>
      <c r="J64" s="54">
        <f t="shared" si="10"/>
        <v>11200</v>
      </c>
    </row>
    <row r="65" spans="1:10" ht="34.5" customHeight="1" x14ac:dyDescent="0.25">
      <c r="A65" s="71">
        <v>6361</v>
      </c>
      <c r="B65" s="72"/>
      <c r="C65" s="73"/>
      <c r="D65" s="55" t="s">
        <v>103</v>
      </c>
      <c r="E65" s="56"/>
      <c r="F65" s="56"/>
      <c r="G65" s="56"/>
      <c r="H65" s="56"/>
      <c r="I65" s="56"/>
      <c r="J65" s="56">
        <v>1640</v>
      </c>
    </row>
    <row r="66" spans="1:10" ht="19.5" customHeight="1" x14ac:dyDescent="0.25">
      <c r="A66" s="63" t="s">
        <v>104</v>
      </c>
      <c r="B66" s="64"/>
      <c r="C66" s="64"/>
      <c r="D66" s="64"/>
      <c r="E66" s="64"/>
      <c r="F66" s="64"/>
      <c r="G66" s="64"/>
      <c r="H66" s="64"/>
      <c r="I66" s="65"/>
      <c r="J66" s="57">
        <f>SUM(J60:J65)</f>
        <v>4870950</v>
      </c>
    </row>
    <row r="67" spans="1:10" ht="19.5" customHeight="1" x14ac:dyDescent="0.25">
      <c r="A67" s="66" t="s">
        <v>105</v>
      </c>
      <c r="B67" s="67"/>
      <c r="C67" s="67"/>
      <c r="D67" s="67"/>
      <c r="E67" s="68"/>
      <c r="F67" s="58">
        <v>4870950</v>
      </c>
      <c r="G67" s="66" t="s">
        <v>106</v>
      </c>
      <c r="H67" s="67"/>
      <c r="I67" s="68"/>
      <c r="J67" s="59">
        <v>4870950</v>
      </c>
    </row>
    <row r="68" spans="1:10" s="2" customFormat="1" ht="13.5" customHeight="1" x14ac:dyDescent="0.25">
      <c r="A68" s="60"/>
      <c r="B68" s="60"/>
      <c r="C68" s="60"/>
      <c r="D68" s="61"/>
      <c r="E68" s="62"/>
      <c r="F68" s="62"/>
      <c r="G68" s="62"/>
      <c r="H68" s="62"/>
      <c r="I68" s="62"/>
      <c r="J68" s="62"/>
    </row>
    <row r="69" spans="1:10" ht="15" customHeight="1" x14ac:dyDescent="0.25">
      <c r="E69" s="69" t="s">
        <v>107</v>
      </c>
      <c r="F69" s="69"/>
      <c r="G69" s="69"/>
      <c r="H69" s="69"/>
      <c r="I69" s="69"/>
      <c r="J69" s="69"/>
    </row>
    <row r="70" spans="1:10" x14ac:dyDescent="0.25">
      <c r="E70" s="69"/>
      <c r="F70" s="69"/>
      <c r="G70" s="69"/>
      <c r="H70" s="69"/>
      <c r="I70" s="69"/>
      <c r="J70" s="69"/>
    </row>
    <row r="71" spans="1:10" ht="15.75" x14ac:dyDescent="0.25">
      <c r="E71" s="70" t="s">
        <v>108</v>
      </c>
      <c r="F71" s="70"/>
      <c r="G71" s="70"/>
      <c r="H71" s="70"/>
      <c r="I71" s="70"/>
      <c r="J71" s="70"/>
    </row>
  </sheetData>
  <mergeCells count="60">
    <mergeCell ref="A13:C13"/>
    <mergeCell ref="A3:J3"/>
    <mergeCell ref="A4:C5"/>
    <mergeCell ref="D4:D5"/>
    <mergeCell ref="E4:J4"/>
    <mergeCell ref="A6:C6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37:C37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54:D54"/>
    <mergeCell ref="A38:C38"/>
    <mergeCell ref="A39:C39"/>
    <mergeCell ref="A41:D41"/>
    <mergeCell ref="A43:C43"/>
    <mergeCell ref="A44:C44"/>
    <mergeCell ref="A45:C45"/>
    <mergeCell ref="A46:C46"/>
    <mergeCell ref="A47:C47"/>
    <mergeCell ref="A48:C48"/>
    <mergeCell ref="A49:D49"/>
    <mergeCell ref="A53:C53"/>
    <mergeCell ref="A65:C65"/>
    <mergeCell ref="A56:D56"/>
    <mergeCell ref="E56:I56"/>
    <mergeCell ref="A57:D57"/>
    <mergeCell ref="E57:I57"/>
    <mergeCell ref="A58:C59"/>
    <mergeCell ref="D58:D59"/>
    <mergeCell ref="E58:J58"/>
    <mergeCell ref="A60:C60"/>
    <mergeCell ref="A61:C61"/>
    <mergeCell ref="A62:C62"/>
    <mergeCell ref="A63:C63"/>
    <mergeCell ref="A64:C64"/>
    <mergeCell ref="A66:I66"/>
    <mergeCell ref="A67:E67"/>
    <mergeCell ref="G67:I67"/>
    <mergeCell ref="E69:J70"/>
    <mergeCell ref="E71:J7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2024-10-24T13:19:50Z</dcterms:modified>
</cp:coreProperties>
</file>